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ACS\2. Advice team\Budgeting\"/>
    </mc:Choice>
  </mc:AlternateContent>
  <bookViews>
    <workbookView xWindow="0" yWindow="0" windowWidth="28800" windowHeight="12450"/>
  </bookViews>
  <sheets>
    <sheet name="Cash flow" sheetId="4"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0" i="4" l="1"/>
  <c r="N23" i="4" l="1"/>
  <c r="N38" i="4"/>
  <c r="N27" i="4"/>
  <c r="N26" i="4"/>
  <c r="N29" i="4" l="1"/>
  <c r="N25" i="4"/>
  <c r="N24" i="4"/>
  <c r="N22" i="4"/>
  <c r="N40" i="4" l="1"/>
  <c r="N33" i="4"/>
  <c r="N35" i="4"/>
  <c r="N5" i="4" l="1"/>
  <c r="N36" i="4" l="1"/>
  <c r="N42" i="4"/>
  <c r="I15" i="4"/>
  <c r="N32" i="4" l="1"/>
  <c r="N10" i="4" l="1"/>
  <c r="E15" i="4" l="1"/>
  <c r="E47" i="4" s="1"/>
  <c r="M44" i="4"/>
  <c r="M48" i="4" s="1"/>
  <c r="L44" i="4"/>
  <c r="L48" i="4" s="1"/>
  <c r="K44" i="4"/>
  <c r="K48" i="4" s="1"/>
  <c r="J44" i="4"/>
  <c r="J48" i="4" s="1"/>
  <c r="I44" i="4"/>
  <c r="I48" i="4" s="1"/>
  <c r="H44" i="4"/>
  <c r="H48" i="4" s="1"/>
  <c r="G44" i="4"/>
  <c r="G48" i="4" s="1"/>
  <c r="F44" i="4"/>
  <c r="F48" i="4" s="1"/>
  <c r="E44" i="4"/>
  <c r="E48" i="4" s="1"/>
  <c r="D44" i="4"/>
  <c r="D48" i="4" s="1"/>
  <c r="C44" i="4"/>
  <c r="C48" i="4" s="1"/>
  <c r="B44" i="4"/>
  <c r="B48" i="4" s="1"/>
  <c r="I47" i="4"/>
  <c r="J15" i="4"/>
  <c r="J47" i="4" s="1"/>
  <c r="H15" i="4"/>
  <c r="H47" i="4" s="1"/>
  <c r="G15" i="4"/>
  <c r="G47" i="4" s="1"/>
  <c r="F15" i="4"/>
  <c r="F47" i="4" s="1"/>
  <c r="D15" i="4"/>
  <c r="D47" i="4" s="1"/>
  <c r="C15" i="4"/>
  <c r="C47" i="4" s="1"/>
  <c r="N13" i="4"/>
  <c r="M15" i="4"/>
  <c r="L15" i="4"/>
  <c r="L47" i="4" s="1"/>
  <c r="K15" i="4"/>
  <c r="K47" i="4" s="1"/>
  <c r="B15" i="4"/>
  <c r="B47" i="4" s="1"/>
  <c r="N20" i="4"/>
  <c r="N39" i="4"/>
  <c r="N4" i="4"/>
  <c r="N3" i="4"/>
  <c r="N12" i="4"/>
  <c r="N11" i="4"/>
  <c r="N18" i="4"/>
  <c r="N8" i="4"/>
  <c r="N7" i="4"/>
  <c r="N6" i="4"/>
  <c r="N31" i="4"/>
  <c r="N21" i="4"/>
  <c r="N9" i="4"/>
  <c r="N14" i="4"/>
  <c r="N46" i="4"/>
  <c r="N19" i="4"/>
  <c r="N41" i="4"/>
  <c r="N34" i="4"/>
  <c r="N37" i="4"/>
  <c r="N43" i="4"/>
  <c r="N15" i="4" l="1"/>
  <c r="N44" i="4"/>
  <c r="N48" i="4"/>
  <c r="B49" i="4"/>
  <c r="C46" i="4" s="1"/>
  <c r="C49" i="4" s="1"/>
  <c r="D46" i="4" s="1"/>
  <c r="D49" i="4" s="1"/>
  <c r="E46" i="4" s="1"/>
  <c r="E49" i="4" s="1"/>
  <c r="F46" i="4" s="1"/>
  <c r="F49" i="4" s="1"/>
  <c r="G46" i="4" s="1"/>
  <c r="G49" i="4" s="1"/>
  <c r="H46" i="4" s="1"/>
  <c r="H49" i="4" s="1"/>
  <c r="I46" i="4" s="1"/>
  <c r="I49" i="4" s="1"/>
  <c r="J46" i="4" s="1"/>
  <c r="J49" i="4" s="1"/>
  <c r="K46" i="4" s="1"/>
  <c r="K49" i="4" s="1"/>
  <c r="L46" i="4" s="1"/>
  <c r="L49" i="4" s="1"/>
  <c r="M46" i="4" s="1"/>
  <c r="M47" i="4"/>
  <c r="N47" i="4" l="1"/>
  <c r="M49" i="4"/>
  <c r="N49" i="4" s="1"/>
</calcChain>
</file>

<file path=xl/comments1.xml><?xml version="1.0" encoding="utf-8"?>
<comments xmlns="http://schemas.openxmlformats.org/spreadsheetml/2006/main">
  <authors>
    <author>Hazel Norbury</author>
  </authors>
  <commentList>
    <comment ref="A3" authorId="0" shapeId="0">
      <text>
        <r>
          <rPr>
            <sz val="9"/>
            <color indexed="81"/>
            <rFont val="Tahoma"/>
            <family val="2"/>
          </rPr>
          <t>See the Postgraduate Funding advice guide for advice about loans you may be eligible for: https://www.welfare.qmul.ac.uk/guides/postgraduate-funding</t>
        </r>
      </text>
    </comment>
    <comment ref="A4" authorId="0" shapeId="0">
      <text>
        <r>
          <rPr>
            <sz val="9"/>
            <color indexed="81"/>
            <rFont val="Tahoma"/>
            <family val="2"/>
          </rPr>
          <t>See the Postgraduate Funding advice guide for advice about funding you may be eligible for: https://www.welfare.qmul.ac.uk/guides/postgraduate-funding</t>
        </r>
      </text>
    </comment>
    <comment ref="A5" authorId="0" shapeId="0">
      <text>
        <r>
          <rPr>
            <sz val="9"/>
            <color indexed="81"/>
            <rFont val="Tahoma"/>
            <family val="2"/>
          </rPr>
          <t xml:space="preserve">Only include money which is actually available to you. If you have no overdraft left, put zero. If you had an interest free overdraft as an undergraduate, you may be able to retain this as a postgraduate student or consider opening a new graduate account with another bank which can offer you an interest free overdraft. See the Postgraduate Funding advice guide for more information: welfare.qmul.ac.uk/PGfunding     
</t>
        </r>
      </text>
    </comment>
    <comment ref="A6" authorId="0" shapeId="0">
      <text>
        <r>
          <rPr>
            <sz val="9"/>
            <color indexed="81"/>
            <rFont val="Tahoma"/>
            <family val="2"/>
          </rPr>
          <t xml:space="preserve">Part time and vacation work can help boost your income, especially if you are not eligible for any loans. See the Part time and Vacation Work advice guide for more information: https://www.welfare.qmul.ac.uk/guides/part-time-and-vacation-work
</t>
        </r>
      </text>
    </comment>
    <comment ref="A7" authorId="0" shapeId="0">
      <text>
        <r>
          <rPr>
            <sz val="9"/>
            <color indexed="81"/>
            <rFont val="Tahoma"/>
            <family val="2"/>
          </rPr>
          <t>Many students will not have help from parents or partners but if you do, include the amount here.</t>
        </r>
      </text>
    </comment>
    <comment ref="A8" authorId="0" shapeId="0">
      <text>
        <r>
          <rPr>
            <sz val="9"/>
            <color indexed="81"/>
            <rFont val="Tahoma"/>
            <family val="2"/>
          </rPr>
          <t xml:space="preserve">Mature students who have worked prior to university may have savings but many students will not have any savings. </t>
        </r>
      </text>
    </comment>
    <comment ref="A9" authorId="0" shapeId="0">
      <text>
        <r>
          <rPr>
            <sz val="9"/>
            <color indexed="81"/>
            <rFont val="Tahoma"/>
            <family val="2"/>
          </rPr>
          <t xml:space="preserve">Some students are able to top up their core funding using trusts, charities and crowdfunding. If you are considering doing this, it is best to apply well in advance of your course start date so you can consider altenatives if you are not successful. See the Postgraduate Funding advice guide for more information: welfare.qmul.ac.uk/PGfunding     </t>
        </r>
      </text>
    </comment>
    <comment ref="A10" authorId="0" shapeId="0">
      <text>
        <r>
          <rPr>
            <sz val="9"/>
            <color indexed="81"/>
            <rFont val="Tahoma"/>
            <family val="2"/>
          </rPr>
          <t xml:space="preserve">Get advice before deciding to take out a loan -  a welfare adviser can help you consider all your options. See our Postgraduate Funding guide for advice about loans: welfare.qmul.ac.uk/PGfunding     
</t>
        </r>
      </text>
    </comment>
    <comment ref="A11" authorId="0" shapeId="0">
      <text>
        <r>
          <rPr>
            <sz val="9"/>
            <color indexed="81"/>
            <rFont val="Tahoma"/>
            <family val="2"/>
          </rPr>
          <t xml:space="preserve">Lone parents, student couples and students with disabilities may be eligible for Universal Credit. See our Students with children webpage and the Extra Money for Disability and Ill Health advice guide for more information: 
https://www.welfare.qmul.ac.uk/money/students-children/
https://www.welfare.qmul.ac.uk/guides/extra-money-disability-and-ill-health/
</t>
        </r>
      </text>
    </comment>
    <comment ref="A12" authorId="0" shapeId="0">
      <text>
        <r>
          <rPr>
            <sz val="9"/>
            <color indexed="81"/>
            <rFont val="Tahoma"/>
            <family val="2"/>
          </rPr>
          <t>Students with disabilities may be eligible for these benefits.See the Extra Money for Disability and Ill Health advice guide for more information: 
https://www.welfare.qmul.ac.uk/guides/extra-money-disability-and-ill-health/</t>
        </r>
      </text>
    </comment>
    <comment ref="A13" authorId="0" shapeId="0">
      <text>
        <r>
          <rPr>
            <sz val="9"/>
            <color indexed="81"/>
            <rFont val="Tahoma"/>
            <family val="2"/>
          </rPr>
          <t xml:space="preserve">Students who have not been migrated onto Universal Credit may still be getting these old style welfare benefits and tax credits
</t>
        </r>
      </text>
    </comment>
    <comment ref="A14" authorId="0" shapeId="0">
      <text>
        <r>
          <rPr>
            <sz val="9"/>
            <color indexed="81"/>
            <rFont val="Tahoma"/>
            <family val="2"/>
          </rPr>
          <t xml:space="preserve">Include any other income you have here.
</t>
        </r>
      </text>
    </comment>
    <comment ref="A18" authorId="0" shapeId="0">
      <text>
        <r>
          <rPr>
            <sz val="9"/>
            <color indexed="81"/>
            <rFont val="Tahoma"/>
            <family val="2"/>
          </rPr>
          <t xml:space="preserve">For more information about paying tuition fees see: https://www.welfare.qmul.ac.uk/money/postgraduates/tuition-fee-payments/
</t>
        </r>
      </text>
    </comment>
    <comment ref="A19" authorId="0" shapeId="0">
      <text>
        <r>
          <rPr>
            <sz val="9"/>
            <color indexed="81"/>
            <rFont val="Tahoma"/>
            <family val="2"/>
          </rPr>
          <t xml:space="preserve">Queen Mary Residential Services and Support can advise you about your housing options including privately rented accommodation: http://www.residences.qmul.ac.uk
The London rents map has average weekly rents by postcode. The average for E1 4NS is around £750 pcm.
https://www.london.gov.uk/what-we-do/housing-and-land/renting/london-rents-map
If you are living in Queen Mary halls, you can normally request your halls fee is split into equal instalments. The number of instalments will depend on whether you stay in the accommodation over the summer vacation. There are normally three payments due in September, January and April and then up to a further two from June to September, depending on whether you stay in halls for the whole summer period or only part of it. Queen Mary Residential Services and Support can advise you about your housing payment options: 
https://www.qmul.ac.uk/residences/acc-contact-us/
</t>
        </r>
      </text>
    </comment>
    <comment ref="A20" authorId="0" shapeId="0">
      <text>
        <r>
          <rPr>
            <sz val="9"/>
            <color indexed="81"/>
            <rFont val="Tahoma"/>
            <family val="2"/>
          </rPr>
          <t xml:space="preserve">Queen Mary Halls deposit is generally cheaper. Most privately rented accommodation in London normally requires the equivalent of one month's rent as a deposit but may require more than this. For example, if you do not have a guarantor, you may be asked to pay more than one month's deposit. Contact a welfare adviser if you are having problems paying a deposit:welfare.qmul.ac.uk/contact             </t>
        </r>
      </text>
    </comment>
    <comment ref="A21" authorId="0" shapeId="0">
      <text>
        <r>
          <rPr>
            <sz val="9"/>
            <color indexed="81"/>
            <rFont val="Tahoma"/>
            <family val="2"/>
          </rPr>
          <t xml:space="preserve">Queen Mary Halls and most private halls are inclusive of bills but other privately rented accommodation may not be. See Biills in the Money Saving Ideas section of the budgeting wepages for helpful information about bills if these are not included in your rent:  welfare.qmul.ac.uk/managing-money  
</t>
        </r>
      </text>
    </comment>
    <comment ref="A22" authorId="0" shapeId="0">
      <text>
        <r>
          <rPr>
            <sz val="9"/>
            <color indexed="81"/>
            <rFont val="Tahoma"/>
            <family val="2"/>
          </rPr>
          <t>Include any childcare expenses here</t>
        </r>
        <r>
          <rPr>
            <sz val="9"/>
            <color indexed="81"/>
            <rFont val="Tahoma"/>
            <family val="2"/>
          </rPr>
          <t xml:space="preserve">
</t>
        </r>
      </text>
    </comment>
    <comment ref="A23" authorId="0" shapeId="0">
      <text>
        <r>
          <rPr>
            <sz val="9"/>
            <color indexed="81"/>
            <rFont val="Tahoma"/>
            <family val="2"/>
          </rPr>
          <t>Include monthly minimum repayments on loans from friends, family or credit cards</t>
        </r>
        <r>
          <rPr>
            <sz val="9"/>
            <color indexed="81"/>
            <rFont val="Tahoma"/>
            <family val="2"/>
          </rPr>
          <t xml:space="preserve">
</t>
        </r>
      </text>
    </comment>
    <comment ref="A24" authorId="0" shapeId="0">
      <text>
        <r>
          <rPr>
            <sz val="9"/>
            <color indexed="81"/>
            <rFont val="Tahoma"/>
            <family val="2"/>
          </rPr>
          <t>This will vary depending on which campus you are based at and where you live in London. For more information see Travel in the Money Saving Ideas section of the budgeting webpages:
welfare.qmul.ac.uk/managing-money</t>
        </r>
      </text>
    </comment>
    <comment ref="A25" authorId="0" shapeId="0">
      <text>
        <r>
          <rPr>
            <sz val="9"/>
            <color indexed="81"/>
            <rFont val="Tahoma"/>
            <family val="2"/>
          </rPr>
          <t xml:space="preserve">You might need to factor in a few trips per year outside London using a 16-25 Railcard which costs £30 per year and saves you one third off the standard ticket price. If you have an 18+ Student Oyster card,your Railcard discount can be loaded onto your Student Oyster card to help you save money on fares.  See Travel in the Money Saving Ideas section of the budgeting pages for more information: hwelfare.qmul.ac.uk/managing-money
</t>
        </r>
      </text>
    </comment>
    <comment ref="A26" authorId="0" shapeId="0">
      <text>
        <r>
          <rPr>
            <sz val="9"/>
            <color indexed="81"/>
            <rFont val="Tahoma"/>
            <family val="2"/>
          </rPr>
          <t xml:space="preserve">If you live in Queen Mary Halls, you will need your own licence costing £159 if you have a TV in your room. If you live in shared privately rented accommodation, you may be able to split the cost of a TV licence with your flatmates. 
For more information see the TV licence, Phone and Internet sections of Money Saving Ideas in the Budgeting webpages: welfare.qmul.ac.uk/managing-money
</t>
        </r>
      </text>
    </comment>
    <comment ref="A27" authorId="0" shapeId="0">
      <text>
        <r>
          <rPr>
            <sz val="9"/>
            <color indexed="81"/>
            <rFont val="Tahoma"/>
            <family val="2"/>
          </rPr>
          <t>Queen Mary Halls includes contents insurance but it may not cover all of your possessions. Most other accommodation will not include insurance so you will have to buy this separately unless you can be covered by your parents' insurance - you might want to check this. Your accommodation provider will be able to tell you if your rent includes insurance. See Insurance in the Money Saving Ideas section of the budgeting webpages for more information:
welfare.qmul.ac.uk/managing-money</t>
        </r>
      </text>
    </comment>
    <comment ref="A28" authorId="0" shapeId="0">
      <text>
        <r>
          <rPr>
            <sz val="9"/>
            <color indexed="81"/>
            <rFont val="Tahoma"/>
            <family val="2"/>
          </rPr>
          <t xml:space="preserve">See the Food in the Money Saving Ideas section of the budgeting webpages for helpful information about food shopping: welfare.qmul.ac.uk/managing-money
</t>
        </r>
      </text>
    </comment>
    <comment ref="A29" authorId="0" shapeId="0">
      <text>
        <r>
          <rPr>
            <sz val="9"/>
            <color indexed="81"/>
            <rFont val="Tahoma"/>
            <family val="2"/>
          </rPr>
          <t>Campus drinks/meals can be expensive - see Food in the Money Saving Ideas section of the budgeting webpages for helpful advice: welfare.qmul.ac.uk/managing-money</t>
        </r>
      </text>
    </comment>
    <comment ref="A30" authorId="0" shapeId="0">
      <text>
        <r>
          <rPr>
            <sz val="9"/>
            <color indexed="81"/>
            <rFont val="Tahoma"/>
            <family val="2"/>
          </rPr>
          <t xml:space="preserve">
Takeaways can literally eat up your budget - try microwave or oven ready meals for a fraction of the cost</t>
        </r>
      </text>
    </comment>
    <comment ref="A31" authorId="0" shapeId="0">
      <text>
        <r>
          <rPr>
            <sz val="9"/>
            <color indexed="81"/>
            <rFont val="Tahoma"/>
            <family val="2"/>
          </rPr>
          <t xml:space="preserve">Include items like washing powder, washing up liquid, cleaning products, toilet paper.
</t>
        </r>
      </text>
    </comment>
    <comment ref="A32" authorId="0" shapeId="0">
      <text>
        <r>
          <rPr>
            <sz val="9"/>
            <color indexed="81"/>
            <rFont val="Tahoma"/>
            <family val="2"/>
          </rPr>
          <t>This card gives you student discounts on a wide variety of shops, restaurants and bars. It costs £14.99 for 1 year or £24.99 for 3. For more information see: https://www.totum.com</t>
        </r>
      </text>
    </comment>
    <comment ref="A33" authorId="0" shapeId="0">
      <text>
        <r>
          <rPr>
            <sz val="9"/>
            <color indexed="81"/>
            <rFont val="Tahoma"/>
            <family val="2"/>
          </rPr>
          <t xml:space="preserve">Include items such as shampoo, soap, deodorant, toothpaste
</t>
        </r>
      </text>
    </comment>
    <comment ref="A34" authorId="0" shapeId="0">
      <text>
        <r>
          <rPr>
            <sz val="9"/>
            <color indexed="81"/>
            <rFont val="Tahoma"/>
            <family val="2"/>
          </rPr>
          <t>You might have a washing machine so only include laundry costs if you need to pay for these. If you are living in Queen Mary Halls, you can buy a laundrycard to use in the campus laundrette. For more information see: https://residentialsupport.qmul.ac.uk/the-guide-to-doing-laundry-at-queen-mary_125511</t>
        </r>
      </text>
    </comment>
    <comment ref="A35" authorId="0" shapeId="0">
      <text>
        <r>
          <rPr>
            <sz val="9"/>
            <color indexed="81"/>
            <rFont val="Tahoma"/>
            <family val="2"/>
          </rPr>
          <t xml:space="preserve">Ask students in the year above you or academic staff which books are essential for you to have your own copy of, which you don't need at all and which you could borrow from the library or buy secondhand.  See Books in the Money Saving Ideas section of the budgeting webpages for more information: welfare.qmul.ac.uk/managing-money    </t>
        </r>
      </text>
    </comment>
    <comment ref="A36" authorId="0" shapeId="0">
      <text>
        <r>
          <rPr>
            <sz val="9"/>
            <color indexed="81"/>
            <rFont val="Tahoma"/>
            <family val="2"/>
          </rPr>
          <t xml:space="preserve">Shop around for deals and offers, view content online or in the library for free or download free apps.
</t>
        </r>
      </text>
    </comment>
    <comment ref="A37" authorId="0" shapeId="0">
      <text>
        <r>
          <rPr>
            <sz val="9"/>
            <color indexed="81"/>
            <rFont val="Tahoma"/>
            <family val="2"/>
          </rPr>
          <t xml:space="preserve">Use your Queen Mary iPay account for photocopying and printing. For more information see: 
http://www.library.qmul.ac.uk/using-the-library/pcs-printing-and-photocopying/
Also, shop around for stationery deals and offers.
</t>
        </r>
      </text>
    </comment>
    <comment ref="A38" authorId="0" shapeId="0">
      <text>
        <r>
          <rPr>
            <sz val="9"/>
            <color indexed="81"/>
            <rFont val="Tahoma"/>
            <family val="2"/>
          </rPr>
          <t xml:space="preserve">See Clothes in the Money Saving Ideas section of the budgeting webpages for ideas on buying clothes and shoes: welfare.qmul.ac.uk/managing-money    
</t>
        </r>
      </text>
    </comment>
    <comment ref="A39" authorId="0" shapeId="0">
      <text>
        <r>
          <rPr>
            <sz val="9"/>
            <color indexed="81"/>
            <rFont val="Tahoma"/>
            <family val="2"/>
          </rPr>
          <t xml:space="preserve">An NHS dental check up costs £23.80 and prescription charges are £9.35 per item. See  'health costs' in the 'Money Saving Ideas' section of thebudgeting webpages for more information: welfare.qmul.ac.uk/managing-money    </t>
        </r>
      </text>
    </comment>
    <comment ref="A40" authorId="0" shapeId="0">
      <text>
        <r>
          <rPr>
            <sz val="9"/>
            <color indexed="81"/>
            <rFont val="Tahoma"/>
            <family val="2"/>
          </rPr>
          <t xml:space="preserve">Shop around for deals and use your TOTUM card and discount vouchers to save money - see Discounts and Reductions in the Money Saving Ideas section of the buddgeting webpages for information: welfare.qmul.ac.uk/managing-money    </t>
        </r>
      </text>
    </comment>
    <comment ref="A41" authorId="0" shapeId="0">
      <text>
        <r>
          <rPr>
            <sz val="9"/>
            <color indexed="81"/>
            <rFont val="Tahoma"/>
            <family val="2"/>
          </rPr>
          <t xml:space="preserve">Include cinema, restaurants, trips. Shop around for deals and use your TOTUM card and discount vouchers to save money - see the Discounts and Reductions in the Money Saving Ideas  section of the budgeting pages: welfare.qmul.ac.uk/managing-money    
</t>
        </r>
      </text>
    </comment>
    <comment ref="A42" authorId="0" shapeId="0">
      <text>
        <r>
          <rPr>
            <sz val="9"/>
            <color indexed="81"/>
            <rFont val="Tahoma"/>
            <family val="2"/>
          </rPr>
          <t xml:space="preserve">If you are living in Queen Mary halls you can buy starter packs for things like bedding and kitchen equipment. For more information see: http://eshop.qmul.ac.uk/product-catalogue/accommodation/qmul-residences
Queen Mary Student Union has its own gym,Qmotion which has different peak and off-peak deals. For more information see the QMSU website: http://www.qmsu.org/qmotion/
</t>
        </r>
      </text>
    </comment>
    <comment ref="A43" authorId="0" shapeId="0">
      <text>
        <r>
          <rPr>
            <sz val="9"/>
            <color indexed="81"/>
            <rFont val="Tahoma"/>
            <family val="2"/>
          </rPr>
          <t xml:space="preserve">Include all other expenses which are not listed above eg graduation costs would be around £300 based on 2 visitors' tickets, gown hire,   photos and dinner to celebrate
</t>
        </r>
      </text>
    </comment>
    <comment ref="B46" authorId="0" shapeId="0">
      <text>
        <r>
          <rPr>
            <sz val="9"/>
            <color indexed="81"/>
            <rFont val="Tahoma"/>
            <family val="2"/>
          </rPr>
          <t xml:space="preserve">this is the money you started with.
</t>
        </r>
      </text>
    </comment>
    <comment ref="B47" authorId="0" shapeId="0">
      <text>
        <r>
          <rPr>
            <sz val="9"/>
            <color indexed="81"/>
            <rFont val="Tahoma"/>
            <family val="2"/>
          </rPr>
          <t xml:space="preserve">this is your total income for January.
</t>
        </r>
      </text>
    </comment>
    <comment ref="B48" authorId="0" shapeId="0">
      <text>
        <r>
          <rPr>
            <sz val="9"/>
            <color indexed="81"/>
            <rFont val="Tahoma"/>
            <family val="2"/>
          </rPr>
          <t xml:space="preserve">this is your total spending in January.
</t>
        </r>
      </text>
    </comment>
    <comment ref="B49" authorId="0" shapeId="0">
      <text>
        <r>
          <rPr>
            <sz val="9"/>
            <color indexed="81"/>
            <rFont val="Tahoma"/>
            <family val="2"/>
          </rPr>
          <t>this is the difference between your income and your spending for the month of January.</t>
        </r>
      </text>
    </comment>
    <comment ref="C49" authorId="0" shapeId="0">
      <text>
        <r>
          <rPr>
            <sz val="9"/>
            <color indexed="81"/>
            <rFont val="Tahoma"/>
            <family val="2"/>
          </rPr>
          <t xml:space="preserve">the closing balance shows the running surplus or deficit month by month so you can see your cashflow at a glance and identify which months you might need to reduce your spending or increase your income.
</t>
        </r>
      </text>
    </comment>
    <comment ref="D49" authorId="0" shapeId="0">
      <text>
        <r>
          <rPr>
            <sz val="9"/>
            <color indexed="81"/>
            <rFont val="Tahoma"/>
            <family val="2"/>
          </rPr>
          <t>if you are living in  Queen Mary halls,  Housing Services will usually agree to split the halls fee into 3 equal instalments to help you spread the cost over the academic year to reduce any shortfall but you must request this</t>
        </r>
        <r>
          <rPr>
            <sz val="9"/>
            <color indexed="81"/>
            <rFont val="Tahoma"/>
            <family val="2"/>
          </rPr>
          <t xml:space="preserve">
</t>
        </r>
      </text>
    </comment>
    <comment ref="K49" authorId="0" shapeId="0">
      <text>
        <r>
          <rPr>
            <sz val="9"/>
            <color indexed="81"/>
            <rFont val="Tahoma"/>
            <family val="2"/>
          </rPr>
          <t xml:space="preserve">this budget is only over a 9 month period. If you are staying in London over summer, you may wish to do include figures for July and August too. 
</t>
        </r>
      </text>
    </comment>
  </commentList>
</comments>
</file>

<file path=xl/sharedStrings.xml><?xml version="1.0" encoding="utf-8"?>
<sst xmlns="http://schemas.openxmlformats.org/spreadsheetml/2006/main" count="98" uniqueCount="62">
  <si>
    <t>March</t>
  </si>
  <si>
    <t>April</t>
  </si>
  <si>
    <t>May</t>
  </si>
  <si>
    <t>June</t>
  </si>
  <si>
    <t>July</t>
  </si>
  <si>
    <t>Loss</t>
  </si>
  <si>
    <t>Profit</t>
  </si>
  <si>
    <t>Laundry</t>
  </si>
  <si>
    <t>Entertainment</t>
  </si>
  <si>
    <t>Opening balance</t>
  </si>
  <si>
    <t>Closing balance</t>
  </si>
  <si>
    <t>Toiletries</t>
  </si>
  <si>
    <t>Books</t>
  </si>
  <si>
    <t>Food Shopping</t>
  </si>
  <si>
    <t>Household Shopping</t>
  </si>
  <si>
    <t>Electricity/Gas/Water Bills</t>
  </si>
  <si>
    <t>Stationery, Photocopying &amp; Printing</t>
  </si>
  <si>
    <t>Clothing/shoes</t>
  </si>
  <si>
    <t>Phone/internet/TV (licence)</t>
  </si>
  <si>
    <t>Total Expenditure</t>
  </si>
  <si>
    <t>Total Income</t>
  </si>
  <si>
    <t>Add total Income</t>
  </si>
  <si>
    <t>Loans</t>
  </si>
  <si>
    <t>Rent Deposit</t>
  </si>
  <si>
    <t>Insurance</t>
  </si>
  <si>
    <t>Dental/Optical/Health Costs</t>
  </si>
  <si>
    <t>Haircuts</t>
  </si>
  <si>
    <t>Subscriptions/Newspapers/Magazines</t>
  </si>
  <si>
    <t>August</t>
  </si>
  <si>
    <t>Drinks/Snacks at Uni (packed lunch/meal deal)</t>
  </si>
  <si>
    <t>Other Expenses eg moving in, gym costs</t>
  </si>
  <si>
    <t>Other Expenses eg graduation</t>
  </si>
  <si>
    <t>London travel using 18+ Oyster card</t>
  </si>
  <si>
    <t>UK travel with 16-25 Railcard</t>
  </si>
  <si>
    <t xml:space="preserve">Other income eg. Excellence Scholarship </t>
  </si>
  <si>
    <t>TOTUM card</t>
  </si>
  <si>
    <t>Nov</t>
  </si>
  <si>
    <t>Dec</t>
  </si>
  <si>
    <t>Feb</t>
  </si>
  <si>
    <t>Jan</t>
  </si>
  <si>
    <t xml:space="preserve"> Oct</t>
  </si>
  <si>
    <t>Sept</t>
  </si>
  <si>
    <t>Oct</t>
  </si>
  <si>
    <t>TOTAL</t>
  </si>
  <si>
    <t>EXPENDITURE</t>
  </si>
  <si>
    <t>INCOME</t>
  </si>
  <si>
    <t xml:space="preserve">Universal Credit </t>
  </si>
  <si>
    <t>Disability benefits: ESA / PIP</t>
  </si>
  <si>
    <t>Tax credits, other welfare benefits</t>
  </si>
  <si>
    <t>Stipend/Studentship/Scholarship</t>
  </si>
  <si>
    <t>Trusts /Charities / Crowdfunding</t>
  </si>
  <si>
    <t>Financial help from parents/partners</t>
  </si>
  <si>
    <t>Personal savings</t>
  </si>
  <si>
    <t>Remaining Interest-free overdraft</t>
  </si>
  <si>
    <t>Accommodation rent / mortgage</t>
  </si>
  <si>
    <t>Childcare /Child maintenance payments</t>
  </si>
  <si>
    <t>Loan repayments</t>
  </si>
  <si>
    <t>Takeaways</t>
  </si>
  <si>
    <t>Masters Loan (£11,570)</t>
  </si>
  <si>
    <t>Tuition Fee (£11,250 MSc Biomedical. Engineering)</t>
  </si>
  <si>
    <t>Earnings (12 hours per week @ £12.35 per hour)</t>
  </si>
  <si>
    <t>Subtract total expenditure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</si>
</sst>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Red]\-&quot;£&quot;#,##0.00"/>
    <numFmt numFmtId="164" formatCode="&quot;£&quot;#,##0.00"/>
  </numFmts>
  <fonts count="18" x14ac:knownFonts="1">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b/>
      <sz val="10"/>
      <color indexed="58"/>
      <name val="Arial"/>
      <family val="2"/>
    </font>
    <font>
      <sz val="9"/>
      <color indexed="81"/>
      <name val="Tahoma"/>
      <family val="2"/>
    </font>
    <font>
      <b/>
      <u/>
      <sz val="12"/>
      <name val="Arial"/>
      <family val="2"/>
    </font>
    <font>
      <b/>
      <sz val="12"/>
      <name val="Arial"/>
      <family val="2"/>
    </font>
    <font>
      <b/>
      <sz val="16"/>
      <name val="Arial"/>
      <family val="2"/>
    </font>
    <font>
      <b/>
      <sz val="18"/>
      <name val="Arial"/>
      <family val="2"/>
    </font>
    <font>
      <sz val="16"/>
      <name val="Arial"/>
      <family val="2"/>
    </font>
    <font>
      <sz val="12"/>
      <name val="Arial"/>
      <family val="2"/>
    </font>
    <font>
      <b/>
      <sz val="12"/>
      <color indexed="58"/>
      <name val="Arial"/>
      <family val="2"/>
    </font>
    <font>
      <b/>
      <u/>
      <sz val="18"/>
      <name val="Arial"/>
      <family val="2"/>
    </font>
    <font>
      <b/>
      <sz val="11"/>
      <color theme="1"/>
      <name val="Calibri"/>
      <family val="2"/>
      <scheme val="minor"/>
    </font>
    <font>
      <sz val="10"/>
      <color theme="1"/>
      <name val="Arial"/>
      <family val="2"/>
    </font>
    <font>
      <b/>
      <sz val="10"/>
      <color theme="1"/>
      <name val="Arial"/>
      <family val="2"/>
    </font>
  </fonts>
  <fills count="15">
    <fill>
      <patternFill patternType="none"/>
    </fill>
    <fill>
      <patternFill patternType="gray125"/>
    </fill>
    <fill>
      <patternFill patternType="solid">
        <fgColor indexed="2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CCC"/>
        <bgColor indexed="64"/>
      </patternFill>
    </fill>
    <fill>
      <patternFill patternType="solid">
        <fgColor rgb="FFE4D4DB"/>
        <bgColor indexed="64"/>
      </patternFill>
    </fill>
  </fills>
  <borders count="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s>
  <cellStyleXfs count="4">
    <xf numFmtId="0" fontId="0" fillId="0" borderId="0"/>
    <xf numFmtId="0" fontId="2" fillId="8" borderId="0" applyNumberFormat="0" applyBorder="0" applyAlignment="0" applyProtection="0"/>
    <xf numFmtId="0" fontId="2" fillId="9" borderId="0" applyNumberFormat="0" applyBorder="0" applyAlignment="0" applyProtection="0"/>
    <xf numFmtId="0" fontId="1" fillId="10" borderId="0" applyNumberFormat="0" applyBorder="0" applyAlignment="0" applyProtection="0"/>
  </cellStyleXfs>
  <cellXfs count="67">
    <xf numFmtId="0" fontId="0" fillId="0" borderId="0" xfId="0"/>
    <xf numFmtId="0" fontId="3" fillId="0" borderId="0" xfId="0" applyFont="1"/>
    <xf numFmtId="0" fontId="4" fillId="0" borderId="0" xfId="0" applyFont="1"/>
    <xf numFmtId="0" fontId="4" fillId="0" borderId="0" xfId="0" applyFont="1" applyAlignment="1"/>
    <xf numFmtId="0" fontId="4" fillId="3" borderId="3" xfId="0" applyFont="1" applyFill="1" applyBorder="1" applyAlignment="1">
      <alignment horizontal="left"/>
    </xf>
    <xf numFmtId="8" fontId="3" fillId="3" borderId="2" xfId="0" applyNumberFormat="1" applyFont="1" applyFill="1" applyBorder="1"/>
    <xf numFmtId="0" fontId="4" fillId="4" borderId="3" xfId="0" applyFont="1" applyFill="1" applyBorder="1" applyAlignment="1">
      <alignment horizontal="left"/>
    </xf>
    <xf numFmtId="164" fontId="0" fillId="4" borderId="2" xfId="0" applyNumberFormat="1" applyFill="1" applyBorder="1" applyProtection="1">
      <protection locked="0"/>
    </xf>
    <xf numFmtId="8" fontId="3" fillId="4" borderId="2" xfId="0" applyNumberFormat="1" applyFont="1" applyFill="1" applyBorder="1"/>
    <xf numFmtId="0" fontId="4" fillId="4" borderId="3" xfId="0" applyFont="1" applyFill="1" applyBorder="1"/>
    <xf numFmtId="0" fontId="4" fillId="5" borderId="3" xfId="0" applyFont="1" applyFill="1" applyBorder="1"/>
    <xf numFmtId="164" fontId="0" fillId="5" borderId="2" xfId="0" applyNumberFormat="1" applyFill="1" applyBorder="1" applyProtection="1">
      <protection locked="0"/>
    </xf>
    <xf numFmtId="8" fontId="3" fillId="5" borderId="2" xfId="0" applyNumberFormat="1" applyFont="1" applyFill="1" applyBorder="1"/>
    <xf numFmtId="0" fontId="4" fillId="0" borderId="3" xfId="0" applyFont="1" applyBorder="1"/>
    <xf numFmtId="164" fontId="0" fillId="0" borderId="2" xfId="0" applyNumberFormat="1" applyBorder="1" applyProtection="1">
      <protection locked="0"/>
    </xf>
    <xf numFmtId="8" fontId="3" fillId="0" borderId="2" xfId="0" applyNumberFormat="1" applyFont="1" applyBorder="1"/>
    <xf numFmtId="8" fontId="4" fillId="3" borderId="2" xfId="0" applyNumberFormat="1" applyFont="1" applyFill="1" applyBorder="1" applyProtection="1">
      <protection locked="0"/>
    </xf>
    <xf numFmtId="0" fontId="4" fillId="6" borderId="3" xfId="0" applyFont="1" applyFill="1" applyBorder="1"/>
    <xf numFmtId="164" fontId="0" fillId="6" borderId="2" xfId="0" applyNumberFormat="1" applyFill="1" applyBorder="1" applyProtection="1">
      <protection locked="0"/>
    </xf>
    <xf numFmtId="8" fontId="3" fillId="6" borderId="2" xfId="0" applyNumberFormat="1" applyFont="1" applyFill="1" applyBorder="1"/>
    <xf numFmtId="0" fontId="4" fillId="7" borderId="3" xfId="0" applyFont="1" applyFill="1" applyBorder="1" applyProtection="1"/>
    <xf numFmtId="8" fontId="4" fillId="7" borderId="2" xfId="0" applyNumberFormat="1" applyFont="1" applyFill="1" applyBorder="1" applyProtection="1">
      <protection locked="0"/>
    </xf>
    <xf numFmtId="8" fontId="4" fillId="7" borderId="2" xfId="0" applyNumberFormat="1" applyFont="1" applyFill="1" applyBorder="1" applyProtection="1"/>
    <xf numFmtId="8" fontId="5" fillId="7" borderId="2" xfId="0" quotePrefix="1" applyNumberFormat="1" applyFont="1" applyFill="1" applyBorder="1" applyAlignment="1" applyProtection="1"/>
    <xf numFmtId="8" fontId="5" fillId="7" borderId="2" xfId="0" applyNumberFormat="1" applyFont="1" applyFill="1" applyBorder="1" applyProtection="1"/>
    <xf numFmtId="164" fontId="3" fillId="4" borderId="2" xfId="0" applyNumberFormat="1" applyFont="1" applyFill="1" applyBorder="1"/>
    <xf numFmtId="0" fontId="7" fillId="0" borderId="2" xfId="0" applyFont="1" applyBorder="1"/>
    <xf numFmtId="164" fontId="2" fillId="9" borderId="2" xfId="2" applyNumberFormat="1" applyBorder="1" applyProtection="1">
      <protection locked="0"/>
    </xf>
    <xf numFmtId="0" fontId="11" fillId="0" borderId="0" xfId="0" applyFont="1"/>
    <xf numFmtId="0" fontId="9" fillId="2" borderId="3" xfId="0" applyFont="1" applyFill="1" applyBorder="1"/>
    <xf numFmtId="0" fontId="10" fillId="0" borderId="0" xfId="0" applyFont="1"/>
    <xf numFmtId="0" fontId="8" fillId="0" borderId="0" xfId="0" applyFont="1"/>
    <xf numFmtId="0" fontId="10" fillId="2" borderId="3" xfId="0" applyFont="1" applyFill="1" applyBorder="1" applyProtection="1"/>
    <xf numFmtId="8" fontId="8" fillId="2" borderId="2" xfId="0" applyNumberFormat="1" applyFont="1" applyFill="1" applyBorder="1" applyProtection="1"/>
    <xf numFmtId="8" fontId="8" fillId="2" borderId="1" xfId="0" applyNumberFormat="1" applyFont="1" applyFill="1" applyBorder="1" applyProtection="1"/>
    <xf numFmtId="8" fontId="8" fillId="2" borderId="2" xfId="0" applyNumberFormat="1" applyFont="1" applyFill="1" applyBorder="1"/>
    <xf numFmtId="8" fontId="8" fillId="2" borderId="1" xfId="0" applyNumberFormat="1" applyFont="1" applyFill="1" applyBorder="1"/>
    <xf numFmtId="0" fontId="10" fillId="2" borderId="4" xfId="0" applyFont="1" applyFill="1" applyBorder="1" applyProtection="1"/>
    <xf numFmtId="0" fontId="12" fillId="0" borderId="0" xfId="0" applyFont="1"/>
    <xf numFmtId="8" fontId="13" fillId="2" borderId="2" xfId="0" applyNumberFormat="1" applyFont="1" applyFill="1" applyBorder="1" applyProtection="1"/>
    <xf numFmtId="0" fontId="14" fillId="0" borderId="2" xfId="0" applyFont="1" applyBorder="1" applyAlignment="1"/>
    <xf numFmtId="0" fontId="4" fillId="11" borderId="3" xfId="0" applyFont="1" applyFill="1" applyBorder="1"/>
    <xf numFmtId="8" fontId="3" fillId="11" borderId="2" xfId="0" applyNumberFormat="1" applyFont="1" applyFill="1" applyBorder="1"/>
    <xf numFmtId="8" fontId="4" fillId="11" borderId="2" xfId="0" applyNumberFormat="1" applyFont="1" applyFill="1" applyBorder="1" applyProtection="1">
      <protection locked="0"/>
    </xf>
    <xf numFmtId="0" fontId="4" fillId="12" borderId="3" xfId="0" applyFont="1" applyFill="1" applyBorder="1"/>
    <xf numFmtId="164" fontId="0" fillId="12" borderId="2" xfId="0" applyNumberFormat="1" applyFill="1" applyBorder="1" applyProtection="1">
      <protection locked="0"/>
    </xf>
    <xf numFmtId="8" fontId="3" fillId="12" borderId="2" xfId="0" applyNumberFormat="1" applyFont="1" applyFill="1" applyBorder="1"/>
    <xf numFmtId="0" fontId="4" fillId="13" borderId="3" xfId="0" applyFont="1" applyFill="1" applyBorder="1"/>
    <xf numFmtId="164" fontId="0" fillId="13" borderId="2" xfId="0" applyNumberFormat="1" applyFill="1" applyBorder="1" applyProtection="1">
      <protection locked="0"/>
    </xf>
    <xf numFmtId="8" fontId="3" fillId="13" borderId="2" xfId="0" applyNumberFormat="1" applyFont="1" applyFill="1" applyBorder="1"/>
    <xf numFmtId="164" fontId="0" fillId="11" borderId="2" xfId="0" applyNumberFormat="1" applyFill="1" applyBorder="1" applyProtection="1">
      <protection locked="0"/>
    </xf>
    <xf numFmtId="164" fontId="3" fillId="11" borderId="2" xfId="0" applyNumberFormat="1" applyFont="1" applyFill="1" applyBorder="1" applyProtection="1">
      <protection locked="0"/>
    </xf>
    <xf numFmtId="164" fontId="0" fillId="14" borderId="2" xfId="0" applyNumberFormat="1" applyFill="1" applyBorder="1" applyProtection="1">
      <protection locked="0"/>
    </xf>
    <xf numFmtId="8" fontId="15" fillId="14" borderId="2" xfId="3" applyNumberFormat="1" applyFont="1" applyFill="1" applyBorder="1"/>
    <xf numFmtId="164" fontId="1" fillId="14" borderId="2" xfId="3" applyNumberFormat="1" applyFill="1" applyBorder="1" applyProtection="1">
      <protection locked="0"/>
    </xf>
    <xf numFmtId="8" fontId="1" fillId="14" borderId="2" xfId="3" applyNumberFormat="1" applyFill="1" applyBorder="1" applyProtection="1">
      <protection locked="0"/>
    </xf>
    <xf numFmtId="8" fontId="4" fillId="4" borderId="2" xfId="0" applyNumberFormat="1" applyFont="1" applyFill="1" applyBorder="1" applyProtection="1">
      <protection locked="0"/>
    </xf>
    <xf numFmtId="164" fontId="16" fillId="14" borderId="2" xfId="1" applyNumberFormat="1" applyFont="1" applyFill="1" applyBorder="1" applyProtection="1">
      <protection locked="0"/>
    </xf>
    <xf numFmtId="164" fontId="16" fillId="9" borderId="2" xfId="2" applyNumberFormat="1" applyFont="1" applyBorder="1" applyProtection="1">
      <protection locked="0"/>
    </xf>
    <xf numFmtId="0" fontId="16" fillId="14" borderId="3" xfId="1" applyFont="1" applyFill="1" applyBorder="1" applyAlignment="1">
      <alignment horizontal="left"/>
    </xf>
    <xf numFmtId="8" fontId="17" fillId="14" borderId="2" xfId="1" applyNumberFormat="1" applyFont="1" applyFill="1" applyBorder="1"/>
    <xf numFmtId="0" fontId="3" fillId="0" borderId="5" xfId="0" applyFont="1" applyBorder="1" applyAlignment="1">
      <alignment horizontal="left" wrapText="1"/>
    </xf>
    <xf numFmtId="0" fontId="4" fillId="0" borderId="5" xfId="0" applyFont="1" applyBorder="1" applyAlignment="1">
      <alignment horizontal="left" wrapText="1"/>
    </xf>
    <xf numFmtId="0" fontId="12" fillId="0" borderId="0" xfId="0" applyFont="1"/>
    <xf numFmtId="0" fontId="0" fillId="0" borderId="0" xfId="0"/>
    <xf numFmtId="0" fontId="16" fillId="14" borderId="3" xfId="3" applyFont="1" applyFill="1" applyBorder="1"/>
    <xf numFmtId="8" fontId="16" fillId="11" borderId="2" xfId="3" applyNumberFormat="1" applyFont="1" applyFill="1" applyBorder="1" applyProtection="1">
      <protection locked="0"/>
    </xf>
  </cellXfs>
  <cellStyles count="4">
    <cellStyle name="20% - Accent1" xfId="1" builtinId="30"/>
    <cellStyle name="20% - Accent5" xfId="2" builtinId="46"/>
    <cellStyle name="20% - Accent6" xfId="3" builtinId="50"/>
    <cellStyle name="Normal" xfId="0" builtinId="0"/>
  </cellStyles>
  <dxfs count="0"/>
  <tableStyles count="0" defaultTableStyle="TableStyleMedium2" defaultPivotStyle="PivotStyleLight16"/>
  <colors>
    <mruColors>
      <color rgb="FFFFCCCC"/>
      <color rgb="FFE4D4DB"/>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Green Yellow">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2"/>
  <sheetViews>
    <sheetView tabSelected="1" topLeftCell="A3" zoomScale="90" zoomScaleNormal="90" workbookViewId="0">
      <selection activeCell="M26" sqref="M26"/>
    </sheetView>
  </sheetViews>
  <sheetFormatPr defaultColWidth="9.1796875" defaultRowHeight="12.5" x14ac:dyDescent="0.25"/>
  <cols>
    <col min="1" max="1" width="42.7265625" style="2" bestFit="1" customWidth="1"/>
    <col min="2" max="2" width="19.1796875" style="2" bestFit="1" customWidth="1"/>
    <col min="3" max="4" width="15.7265625" style="2" bestFit="1" customWidth="1"/>
    <col min="5" max="13" width="13.81640625" style="2" bestFit="1" customWidth="1"/>
    <col min="14" max="14" width="18.7265625" style="2" bestFit="1" customWidth="1"/>
    <col min="15" max="16384" width="9.1796875" style="2"/>
  </cols>
  <sheetData>
    <row r="1" spans="1:15" ht="30" customHeight="1" x14ac:dyDescent="0.3">
      <c r="A1" s="61"/>
      <c r="B1" s="62"/>
      <c r="C1" s="62"/>
      <c r="D1" s="62"/>
      <c r="E1" s="62"/>
      <c r="F1" s="62"/>
      <c r="G1" s="62"/>
      <c r="H1" s="62"/>
      <c r="I1" s="62"/>
      <c r="J1" s="62"/>
      <c r="K1" s="62"/>
      <c r="L1" s="62"/>
      <c r="M1" s="62"/>
      <c r="N1" s="62"/>
    </row>
    <row r="2" spans="1:15" ht="30" customHeight="1" x14ac:dyDescent="0.5">
      <c r="A2" s="40" t="s">
        <v>45</v>
      </c>
      <c r="B2" s="26" t="s">
        <v>41</v>
      </c>
      <c r="C2" s="26" t="s">
        <v>40</v>
      </c>
      <c r="D2" s="26" t="s">
        <v>36</v>
      </c>
      <c r="E2" s="26" t="s">
        <v>37</v>
      </c>
      <c r="F2" s="26" t="s">
        <v>39</v>
      </c>
      <c r="G2" s="26" t="s">
        <v>38</v>
      </c>
      <c r="H2" s="26" t="s">
        <v>0</v>
      </c>
      <c r="I2" s="26" t="s">
        <v>1</v>
      </c>
      <c r="J2" s="26" t="s">
        <v>2</v>
      </c>
      <c r="K2" s="26" t="s">
        <v>3</v>
      </c>
      <c r="L2" s="26" t="s">
        <v>4</v>
      </c>
      <c r="M2" s="26" t="s">
        <v>28</v>
      </c>
      <c r="N2" s="26" t="s">
        <v>43</v>
      </c>
    </row>
    <row r="3" spans="1:15" ht="30" customHeight="1" x14ac:dyDescent="0.3">
      <c r="A3" s="59" t="s">
        <v>58</v>
      </c>
      <c r="B3" s="57">
        <v>3856.66</v>
      </c>
      <c r="C3" s="57">
        <v>0</v>
      </c>
      <c r="D3" s="57">
        <v>0</v>
      </c>
      <c r="E3" s="57">
        <v>0</v>
      </c>
      <c r="F3" s="57">
        <v>3856.67</v>
      </c>
      <c r="G3" s="57">
        <v>0</v>
      </c>
      <c r="H3" s="57">
        <v>0</v>
      </c>
      <c r="I3" s="57">
        <v>3856.67</v>
      </c>
      <c r="J3" s="57">
        <v>0</v>
      </c>
      <c r="K3" s="57">
        <v>0</v>
      </c>
      <c r="L3" s="57">
        <v>0</v>
      </c>
      <c r="M3" s="57">
        <v>0</v>
      </c>
      <c r="N3" s="60">
        <f t="shared" ref="N3:N14" si="0">SUM(B3:M3)</f>
        <v>11570</v>
      </c>
    </row>
    <row r="4" spans="1:15" ht="30" customHeight="1" x14ac:dyDescent="0.4">
      <c r="A4" s="6" t="s">
        <v>49</v>
      </c>
      <c r="B4" s="58">
        <v>0</v>
      </c>
      <c r="C4" s="58">
        <v>0</v>
      </c>
      <c r="D4" s="27">
        <v>0</v>
      </c>
      <c r="E4" s="27">
        <v>0</v>
      </c>
      <c r="F4" s="27">
        <v>0</v>
      </c>
      <c r="G4" s="27">
        <v>0</v>
      </c>
      <c r="H4" s="27">
        <v>0</v>
      </c>
      <c r="I4" s="27">
        <v>0</v>
      </c>
      <c r="J4" s="27">
        <v>0</v>
      </c>
      <c r="K4" s="27">
        <v>0</v>
      </c>
      <c r="L4" s="27">
        <v>0</v>
      </c>
      <c r="M4" s="27">
        <v>0</v>
      </c>
      <c r="N4" s="8">
        <f t="shared" si="0"/>
        <v>0</v>
      </c>
      <c r="O4" s="28"/>
    </row>
    <row r="5" spans="1:15" ht="30" customHeight="1" x14ac:dyDescent="0.3">
      <c r="A5" s="6" t="s">
        <v>53</v>
      </c>
      <c r="B5" s="7">
        <v>1500</v>
      </c>
      <c r="C5" s="7">
        <v>0</v>
      </c>
      <c r="D5" s="7">
        <v>0</v>
      </c>
      <c r="E5" s="7">
        <v>0</v>
      </c>
      <c r="F5" s="7">
        <v>0</v>
      </c>
      <c r="G5" s="7">
        <v>0</v>
      </c>
      <c r="H5" s="7">
        <v>0</v>
      </c>
      <c r="I5" s="7">
        <v>0</v>
      </c>
      <c r="J5" s="7">
        <v>0</v>
      </c>
      <c r="K5" s="7">
        <v>0</v>
      </c>
      <c r="L5" s="7">
        <v>0</v>
      </c>
      <c r="M5" s="7">
        <v>0</v>
      </c>
      <c r="N5" s="25">
        <f>SUM(B5:M5)</f>
        <v>1500</v>
      </c>
    </row>
    <row r="6" spans="1:15" ht="30" customHeight="1" x14ac:dyDescent="0.3">
      <c r="A6" s="9" t="s">
        <v>60</v>
      </c>
      <c r="B6" s="7">
        <v>642.20000000000005</v>
      </c>
      <c r="C6" s="7">
        <v>642.20000000000005</v>
      </c>
      <c r="D6" s="7">
        <v>642.20000000000005</v>
      </c>
      <c r="E6" s="7">
        <v>642.20000000000005</v>
      </c>
      <c r="F6" s="7">
        <v>642.20000000000005</v>
      </c>
      <c r="G6" s="7">
        <v>642.20000000000005</v>
      </c>
      <c r="H6" s="7">
        <v>642.20000000000005</v>
      </c>
      <c r="I6" s="7">
        <v>642.20000000000005</v>
      </c>
      <c r="J6" s="7">
        <v>642.20000000000005</v>
      </c>
      <c r="K6" s="7">
        <v>642.20000000000005</v>
      </c>
      <c r="L6" s="7">
        <v>642.20000000000005</v>
      </c>
      <c r="M6" s="7">
        <v>642.20000000000005</v>
      </c>
      <c r="N6" s="8">
        <f t="shared" si="0"/>
        <v>7706.3999999999987</v>
      </c>
    </row>
    <row r="7" spans="1:15" ht="30" customHeight="1" x14ac:dyDescent="0.3">
      <c r="A7" s="9" t="s">
        <v>51</v>
      </c>
      <c r="B7" s="7">
        <v>5000</v>
      </c>
      <c r="C7" s="7">
        <v>0</v>
      </c>
      <c r="D7" s="7">
        <v>0</v>
      </c>
      <c r="E7" s="7">
        <v>0</v>
      </c>
      <c r="F7" s="7">
        <v>0</v>
      </c>
      <c r="G7" s="7">
        <v>0</v>
      </c>
      <c r="H7" s="7">
        <v>0</v>
      </c>
      <c r="I7" s="7">
        <v>0</v>
      </c>
      <c r="J7" s="7">
        <v>0</v>
      </c>
      <c r="K7" s="7">
        <v>0</v>
      </c>
      <c r="L7" s="7">
        <v>0</v>
      </c>
      <c r="M7" s="7">
        <v>0</v>
      </c>
      <c r="N7" s="8">
        <f t="shared" si="0"/>
        <v>5000</v>
      </c>
    </row>
    <row r="8" spans="1:15" ht="30" customHeight="1" x14ac:dyDescent="0.3">
      <c r="A8" s="9" t="s">
        <v>52</v>
      </c>
      <c r="B8" s="7">
        <v>4000</v>
      </c>
      <c r="C8" s="7">
        <v>0</v>
      </c>
      <c r="D8" s="7">
        <v>0</v>
      </c>
      <c r="E8" s="7">
        <v>0</v>
      </c>
      <c r="F8" s="7">
        <v>0</v>
      </c>
      <c r="G8" s="7">
        <v>0</v>
      </c>
      <c r="H8" s="7">
        <v>0</v>
      </c>
      <c r="I8" s="7">
        <v>0</v>
      </c>
      <c r="J8" s="7">
        <v>0</v>
      </c>
      <c r="K8" s="7">
        <v>0</v>
      </c>
      <c r="L8" s="7">
        <v>0</v>
      </c>
      <c r="M8" s="7">
        <v>0</v>
      </c>
      <c r="N8" s="8">
        <f t="shared" si="0"/>
        <v>4000</v>
      </c>
    </row>
    <row r="9" spans="1:15" ht="30" customHeight="1" x14ac:dyDescent="0.3">
      <c r="A9" s="47" t="s">
        <v>50</v>
      </c>
      <c r="B9" s="48">
        <v>0</v>
      </c>
      <c r="C9" s="48">
        <v>0</v>
      </c>
      <c r="D9" s="48">
        <v>0</v>
      </c>
      <c r="E9" s="48">
        <v>0</v>
      </c>
      <c r="F9" s="48">
        <v>0</v>
      </c>
      <c r="G9" s="48">
        <v>0</v>
      </c>
      <c r="H9" s="48">
        <v>0</v>
      </c>
      <c r="I9" s="48">
        <v>0</v>
      </c>
      <c r="J9" s="48">
        <v>0</v>
      </c>
      <c r="K9" s="48">
        <v>0</v>
      </c>
      <c r="L9" s="48">
        <v>0</v>
      </c>
      <c r="M9" s="48">
        <v>0</v>
      </c>
      <c r="N9" s="49">
        <f t="shared" si="0"/>
        <v>0</v>
      </c>
    </row>
    <row r="10" spans="1:15" ht="30" customHeight="1" x14ac:dyDescent="0.3">
      <c r="A10" s="47" t="s">
        <v>22</v>
      </c>
      <c r="B10" s="48">
        <v>0</v>
      </c>
      <c r="C10" s="48">
        <v>0</v>
      </c>
      <c r="D10" s="48">
        <v>0</v>
      </c>
      <c r="E10" s="48">
        <v>0</v>
      </c>
      <c r="F10" s="48">
        <v>0</v>
      </c>
      <c r="G10" s="48">
        <v>0</v>
      </c>
      <c r="H10" s="48">
        <v>0</v>
      </c>
      <c r="I10" s="48">
        <v>0</v>
      </c>
      <c r="J10" s="48">
        <v>0</v>
      </c>
      <c r="K10" s="48">
        <v>0</v>
      </c>
      <c r="L10" s="48">
        <v>0</v>
      </c>
      <c r="M10" s="48">
        <v>0</v>
      </c>
      <c r="N10" s="49">
        <f t="shared" si="0"/>
        <v>0</v>
      </c>
    </row>
    <row r="11" spans="1:15" ht="30" customHeight="1" x14ac:dyDescent="0.3">
      <c r="A11" s="10" t="s">
        <v>46</v>
      </c>
      <c r="B11" s="11">
        <v>0</v>
      </c>
      <c r="C11" s="11">
        <v>0</v>
      </c>
      <c r="D11" s="11">
        <v>0</v>
      </c>
      <c r="E11" s="11">
        <v>0</v>
      </c>
      <c r="F11" s="11">
        <v>0</v>
      </c>
      <c r="G11" s="11">
        <v>0</v>
      </c>
      <c r="H11" s="11">
        <v>0</v>
      </c>
      <c r="I11" s="11">
        <v>0</v>
      </c>
      <c r="J11" s="11">
        <v>0</v>
      </c>
      <c r="K11" s="11">
        <v>0</v>
      </c>
      <c r="L11" s="11">
        <v>0</v>
      </c>
      <c r="M11" s="11">
        <v>0</v>
      </c>
      <c r="N11" s="12">
        <f t="shared" si="0"/>
        <v>0</v>
      </c>
    </row>
    <row r="12" spans="1:15" ht="30" customHeight="1" x14ac:dyDescent="0.3">
      <c r="A12" s="10" t="s">
        <v>47</v>
      </c>
      <c r="B12" s="11">
        <v>0</v>
      </c>
      <c r="C12" s="11">
        <v>0</v>
      </c>
      <c r="D12" s="11">
        <v>0</v>
      </c>
      <c r="E12" s="11">
        <v>0</v>
      </c>
      <c r="F12" s="11">
        <v>0</v>
      </c>
      <c r="G12" s="11">
        <v>0</v>
      </c>
      <c r="H12" s="11">
        <v>0</v>
      </c>
      <c r="I12" s="11">
        <v>0</v>
      </c>
      <c r="J12" s="11">
        <v>0</v>
      </c>
      <c r="K12" s="11">
        <v>0</v>
      </c>
      <c r="L12" s="11">
        <v>0</v>
      </c>
      <c r="M12" s="11">
        <v>0</v>
      </c>
      <c r="N12" s="12">
        <f t="shared" si="0"/>
        <v>0</v>
      </c>
    </row>
    <row r="13" spans="1:15" ht="30" customHeight="1" x14ac:dyDescent="0.3">
      <c r="A13" s="10" t="s">
        <v>48</v>
      </c>
      <c r="B13" s="11">
        <v>0</v>
      </c>
      <c r="C13" s="11">
        <v>0</v>
      </c>
      <c r="D13" s="11">
        <v>0</v>
      </c>
      <c r="E13" s="11">
        <v>0</v>
      </c>
      <c r="F13" s="11">
        <v>0</v>
      </c>
      <c r="G13" s="11">
        <v>0</v>
      </c>
      <c r="H13" s="11">
        <v>0</v>
      </c>
      <c r="I13" s="11">
        <v>0</v>
      </c>
      <c r="J13" s="11">
        <v>0</v>
      </c>
      <c r="K13" s="11">
        <v>0</v>
      </c>
      <c r="L13" s="11">
        <v>0</v>
      </c>
      <c r="M13" s="11">
        <v>0</v>
      </c>
      <c r="N13" s="12">
        <f>SUM(B13:M13)</f>
        <v>0</v>
      </c>
    </row>
    <row r="14" spans="1:15" ht="30" customHeight="1" x14ac:dyDescent="0.3">
      <c r="A14" s="13" t="s">
        <v>34</v>
      </c>
      <c r="B14" s="14">
        <v>0</v>
      </c>
      <c r="C14" s="14">
        <v>0</v>
      </c>
      <c r="D14" s="14">
        <v>0</v>
      </c>
      <c r="E14" s="14">
        <v>0</v>
      </c>
      <c r="F14" s="14">
        <v>0</v>
      </c>
      <c r="G14" s="14">
        <v>0</v>
      </c>
      <c r="H14" s="14">
        <v>0</v>
      </c>
      <c r="I14" s="14">
        <v>0</v>
      </c>
      <c r="J14" s="14">
        <v>0</v>
      </c>
      <c r="K14" s="14">
        <v>0</v>
      </c>
      <c r="L14" s="14">
        <v>0</v>
      </c>
      <c r="M14" s="14">
        <v>0</v>
      </c>
      <c r="N14" s="15">
        <f t="shared" si="0"/>
        <v>0</v>
      </c>
    </row>
    <row r="15" spans="1:15" ht="30" customHeight="1" x14ac:dyDescent="0.4">
      <c r="A15" s="29" t="s">
        <v>20</v>
      </c>
      <c r="B15" s="35">
        <f t="shared" ref="B15:M15" si="1">SUM(B3:B14)</f>
        <v>14998.86</v>
      </c>
      <c r="C15" s="35">
        <f t="shared" si="1"/>
        <v>642.20000000000005</v>
      </c>
      <c r="D15" s="35">
        <f t="shared" si="1"/>
        <v>642.20000000000005</v>
      </c>
      <c r="E15" s="35">
        <f t="shared" si="1"/>
        <v>642.20000000000005</v>
      </c>
      <c r="F15" s="35">
        <f t="shared" si="1"/>
        <v>4498.87</v>
      </c>
      <c r="G15" s="35">
        <f t="shared" si="1"/>
        <v>642.20000000000005</v>
      </c>
      <c r="H15" s="35">
        <f t="shared" si="1"/>
        <v>642.20000000000005</v>
      </c>
      <c r="I15" s="35">
        <f t="shared" si="1"/>
        <v>4498.87</v>
      </c>
      <c r="J15" s="35">
        <f t="shared" si="1"/>
        <v>642.20000000000005</v>
      </c>
      <c r="K15" s="35">
        <f t="shared" si="1"/>
        <v>642.20000000000005</v>
      </c>
      <c r="L15" s="35">
        <f t="shared" si="1"/>
        <v>642.20000000000005</v>
      </c>
      <c r="M15" s="35">
        <f t="shared" si="1"/>
        <v>642.20000000000005</v>
      </c>
      <c r="N15" s="36">
        <f>SUM(B15:M15)</f>
        <v>29776.400000000005</v>
      </c>
    </row>
    <row r="16" spans="1:15" ht="30" customHeight="1" x14ac:dyDescent="0.25">
      <c r="A16" s="64"/>
      <c r="B16" s="64"/>
      <c r="C16" s="64"/>
      <c r="D16" s="64"/>
      <c r="E16" s="64"/>
      <c r="F16" s="64"/>
      <c r="G16" s="64"/>
      <c r="H16" s="64"/>
      <c r="I16" s="64"/>
      <c r="J16" s="64"/>
      <c r="K16" s="64"/>
      <c r="L16" s="64"/>
      <c r="M16" s="64"/>
      <c r="N16" s="64"/>
    </row>
    <row r="17" spans="1:14" ht="30" customHeight="1" x14ac:dyDescent="0.5">
      <c r="A17" s="30" t="s">
        <v>44</v>
      </c>
      <c r="B17" s="31" t="s">
        <v>41</v>
      </c>
      <c r="C17" s="31" t="s">
        <v>42</v>
      </c>
      <c r="D17" s="31" t="s">
        <v>36</v>
      </c>
      <c r="E17" s="31" t="s">
        <v>37</v>
      </c>
      <c r="F17" s="31" t="s">
        <v>39</v>
      </c>
      <c r="G17" s="31" t="s">
        <v>38</v>
      </c>
      <c r="H17" s="31" t="s">
        <v>0</v>
      </c>
      <c r="I17" s="31" t="s">
        <v>1</v>
      </c>
      <c r="J17" s="31" t="s">
        <v>2</v>
      </c>
      <c r="K17" s="31" t="s">
        <v>3</v>
      </c>
      <c r="L17" s="31" t="s">
        <v>4</v>
      </c>
      <c r="M17" s="31" t="s">
        <v>28</v>
      </c>
      <c r="N17" s="31" t="s">
        <v>43</v>
      </c>
    </row>
    <row r="18" spans="1:14" ht="30" customHeight="1" x14ac:dyDescent="0.3">
      <c r="A18" s="4" t="s">
        <v>59</v>
      </c>
      <c r="B18" s="16">
        <v>3750</v>
      </c>
      <c r="C18" s="16">
        <v>0</v>
      </c>
      <c r="D18" s="16">
        <v>0</v>
      </c>
      <c r="E18" s="16">
        <v>0</v>
      </c>
      <c r="F18" s="16">
        <v>3750</v>
      </c>
      <c r="G18" s="16">
        <v>0</v>
      </c>
      <c r="H18" s="16">
        <v>0</v>
      </c>
      <c r="I18" s="16">
        <v>3750</v>
      </c>
      <c r="J18" s="16">
        <v>0</v>
      </c>
      <c r="K18" s="16">
        <v>0</v>
      </c>
      <c r="L18" s="16">
        <v>0</v>
      </c>
      <c r="M18" s="16">
        <v>0</v>
      </c>
      <c r="N18" s="5">
        <f t="shared" ref="N18:N24" si="2">SUM(B18:M18)</f>
        <v>11250</v>
      </c>
    </row>
    <row r="19" spans="1:14" ht="30" customHeight="1" x14ac:dyDescent="0.3">
      <c r="A19" s="41" t="s">
        <v>54</v>
      </c>
      <c r="B19" s="66">
        <v>750</v>
      </c>
      <c r="C19" s="66">
        <v>750</v>
      </c>
      <c r="D19" s="66">
        <v>750</v>
      </c>
      <c r="E19" s="66">
        <v>750</v>
      </c>
      <c r="F19" s="66">
        <v>750</v>
      </c>
      <c r="G19" s="66">
        <v>750</v>
      </c>
      <c r="H19" s="66">
        <v>750</v>
      </c>
      <c r="I19" s="66">
        <v>750</v>
      </c>
      <c r="J19" s="66">
        <v>750</v>
      </c>
      <c r="K19" s="66">
        <v>750</v>
      </c>
      <c r="L19" s="66">
        <v>750</v>
      </c>
      <c r="M19" s="66">
        <v>750</v>
      </c>
      <c r="N19" s="42">
        <f t="shared" si="2"/>
        <v>9000</v>
      </c>
    </row>
    <row r="20" spans="1:14" ht="30" customHeight="1" x14ac:dyDescent="0.3">
      <c r="A20" s="41" t="s">
        <v>23</v>
      </c>
      <c r="B20" s="66">
        <v>750</v>
      </c>
      <c r="C20" s="43">
        <v>0</v>
      </c>
      <c r="D20" s="43">
        <v>0</v>
      </c>
      <c r="E20" s="43">
        <v>0</v>
      </c>
      <c r="F20" s="43">
        <v>0</v>
      </c>
      <c r="G20" s="43">
        <v>0</v>
      </c>
      <c r="H20" s="43">
        <v>0</v>
      </c>
      <c r="I20" s="43">
        <v>0</v>
      </c>
      <c r="J20" s="43">
        <v>0</v>
      </c>
      <c r="K20" s="43">
        <v>0</v>
      </c>
      <c r="L20" s="43">
        <v>0</v>
      </c>
      <c r="M20" s="43">
        <v>0</v>
      </c>
      <c r="N20" s="42">
        <f t="shared" si="2"/>
        <v>750</v>
      </c>
    </row>
    <row r="21" spans="1:14" ht="30" customHeight="1" x14ac:dyDescent="0.3">
      <c r="A21" s="17" t="s">
        <v>15</v>
      </c>
      <c r="B21" s="18">
        <v>30</v>
      </c>
      <c r="C21" s="18">
        <v>30</v>
      </c>
      <c r="D21" s="18">
        <v>30</v>
      </c>
      <c r="E21" s="18">
        <v>30</v>
      </c>
      <c r="F21" s="18">
        <v>30</v>
      </c>
      <c r="G21" s="18">
        <v>30</v>
      </c>
      <c r="H21" s="18">
        <v>30</v>
      </c>
      <c r="I21" s="18">
        <v>30</v>
      </c>
      <c r="J21" s="18">
        <v>30</v>
      </c>
      <c r="K21" s="18">
        <v>30</v>
      </c>
      <c r="L21" s="18">
        <v>30</v>
      </c>
      <c r="M21" s="18">
        <v>30</v>
      </c>
      <c r="N21" s="19">
        <f t="shared" si="2"/>
        <v>360</v>
      </c>
    </row>
    <row r="22" spans="1:14" ht="30" customHeight="1" x14ac:dyDescent="0.3">
      <c r="A22" s="17" t="s">
        <v>55</v>
      </c>
      <c r="B22" s="18">
        <v>0</v>
      </c>
      <c r="C22" s="18">
        <v>0</v>
      </c>
      <c r="D22" s="18">
        <v>0</v>
      </c>
      <c r="E22" s="18">
        <v>0</v>
      </c>
      <c r="F22" s="18">
        <v>0</v>
      </c>
      <c r="G22" s="18">
        <v>0</v>
      </c>
      <c r="H22" s="18">
        <v>0</v>
      </c>
      <c r="I22" s="18">
        <v>0</v>
      </c>
      <c r="J22" s="18">
        <v>0</v>
      </c>
      <c r="K22" s="18">
        <v>0</v>
      </c>
      <c r="L22" s="18">
        <v>0</v>
      </c>
      <c r="M22" s="18">
        <v>0</v>
      </c>
      <c r="N22" s="19">
        <f t="shared" si="2"/>
        <v>0</v>
      </c>
    </row>
    <row r="23" spans="1:14" ht="30" customHeight="1" x14ac:dyDescent="0.3">
      <c r="A23" s="17" t="s">
        <v>56</v>
      </c>
      <c r="B23" s="18">
        <v>0</v>
      </c>
      <c r="C23" s="18">
        <v>0</v>
      </c>
      <c r="D23" s="18">
        <v>0</v>
      </c>
      <c r="E23" s="18">
        <v>0</v>
      </c>
      <c r="F23" s="18">
        <v>0</v>
      </c>
      <c r="G23" s="18">
        <v>0</v>
      </c>
      <c r="H23" s="18">
        <v>0</v>
      </c>
      <c r="I23" s="18">
        <v>0</v>
      </c>
      <c r="J23" s="18">
        <v>0</v>
      </c>
      <c r="K23" s="18">
        <v>0</v>
      </c>
      <c r="L23" s="18">
        <v>0</v>
      </c>
      <c r="M23" s="18">
        <v>0</v>
      </c>
      <c r="N23" s="19">
        <f t="shared" si="2"/>
        <v>0</v>
      </c>
    </row>
    <row r="24" spans="1:14" ht="30" customHeight="1" x14ac:dyDescent="0.3">
      <c r="A24" s="17" t="s">
        <v>32</v>
      </c>
      <c r="B24" s="18">
        <v>100</v>
      </c>
      <c r="C24" s="18">
        <v>100</v>
      </c>
      <c r="D24" s="18">
        <v>100</v>
      </c>
      <c r="E24" s="18">
        <v>100</v>
      </c>
      <c r="F24" s="18">
        <v>100</v>
      </c>
      <c r="G24" s="18">
        <v>100</v>
      </c>
      <c r="H24" s="18">
        <v>100</v>
      </c>
      <c r="I24" s="18">
        <v>100</v>
      </c>
      <c r="J24" s="18">
        <v>100</v>
      </c>
      <c r="K24" s="18">
        <v>100</v>
      </c>
      <c r="L24" s="18">
        <v>100</v>
      </c>
      <c r="M24" s="18">
        <v>96.8</v>
      </c>
      <c r="N24" s="19">
        <f t="shared" si="2"/>
        <v>1196.8</v>
      </c>
    </row>
    <row r="25" spans="1:14" ht="30" customHeight="1" x14ac:dyDescent="0.3">
      <c r="A25" s="17" t="s">
        <v>33</v>
      </c>
      <c r="B25" s="18">
        <v>60</v>
      </c>
      <c r="C25" s="18">
        <v>0</v>
      </c>
      <c r="D25" s="18">
        <v>0</v>
      </c>
      <c r="E25" s="18">
        <v>30</v>
      </c>
      <c r="F25" s="18">
        <v>0</v>
      </c>
      <c r="G25" s="18">
        <v>0</v>
      </c>
      <c r="H25" s="18">
        <v>0</v>
      </c>
      <c r="I25" s="18">
        <v>30</v>
      </c>
      <c r="J25" s="18">
        <v>0</v>
      </c>
      <c r="K25" s="18">
        <v>0</v>
      </c>
      <c r="L25" s="18">
        <v>0</v>
      </c>
      <c r="M25" s="18">
        <v>100</v>
      </c>
      <c r="N25" s="19">
        <f t="shared" ref="N25:N26" si="3">SUM(B25:M25)</f>
        <v>220</v>
      </c>
    </row>
    <row r="26" spans="1:14" ht="30" customHeight="1" x14ac:dyDescent="0.3">
      <c r="A26" s="17" t="s">
        <v>18</v>
      </c>
      <c r="B26" s="18">
        <v>50</v>
      </c>
      <c r="C26" s="18">
        <v>50</v>
      </c>
      <c r="D26" s="18">
        <v>50</v>
      </c>
      <c r="E26" s="18">
        <v>50</v>
      </c>
      <c r="F26" s="18">
        <v>50</v>
      </c>
      <c r="G26" s="18">
        <v>50</v>
      </c>
      <c r="H26" s="18">
        <v>50</v>
      </c>
      <c r="I26" s="18">
        <v>50</v>
      </c>
      <c r="J26" s="18">
        <v>50</v>
      </c>
      <c r="K26" s="18">
        <v>50</v>
      </c>
      <c r="L26" s="18">
        <v>50</v>
      </c>
      <c r="M26" s="18">
        <v>50</v>
      </c>
      <c r="N26" s="19">
        <f t="shared" si="3"/>
        <v>600</v>
      </c>
    </row>
    <row r="27" spans="1:14" ht="30" customHeight="1" x14ac:dyDescent="0.3">
      <c r="A27" s="9" t="s">
        <v>24</v>
      </c>
      <c r="B27" s="7">
        <v>60</v>
      </c>
      <c r="C27" s="56">
        <v>0</v>
      </c>
      <c r="D27" s="56">
        <v>0</v>
      </c>
      <c r="E27" s="56">
        <v>0</v>
      </c>
      <c r="F27" s="56">
        <v>0</v>
      </c>
      <c r="G27" s="56">
        <v>0</v>
      </c>
      <c r="H27" s="56">
        <v>0</v>
      </c>
      <c r="I27" s="56">
        <v>0</v>
      </c>
      <c r="J27" s="56">
        <v>0</v>
      </c>
      <c r="K27" s="56">
        <v>0</v>
      </c>
      <c r="L27" s="56">
        <v>0</v>
      </c>
      <c r="M27" s="56">
        <v>0</v>
      </c>
      <c r="N27" s="8">
        <f>SUM(B27:M27)</f>
        <v>60</v>
      </c>
    </row>
    <row r="28" spans="1:14" ht="30" customHeight="1" x14ac:dyDescent="0.3">
      <c r="A28" s="44" t="s">
        <v>13</v>
      </c>
      <c r="B28" s="45">
        <v>120</v>
      </c>
      <c r="C28" s="45">
        <v>120</v>
      </c>
      <c r="D28" s="45">
        <v>120</v>
      </c>
      <c r="E28" s="45">
        <v>120</v>
      </c>
      <c r="F28" s="45">
        <v>120</v>
      </c>
      <c r="G28" s="45">
        <v>120</v>
      </c>
      <c r="H28" s="45">
        <v>120</v>
      </c>
      <c r="I28" s="45">
        <v>120</v>
      </c>
      <c r="J28" s="45">
        <v>120</v>
      </c>
      <c r="K28" s="45">
        <v>120</v>
      </c>
      <c r="L28" s="45">
        <v>120</v>
      </c>
      <c r="M28" s="45">
        <v>120</v>
      </c>
      <c r="N28" s="46">
        <v>120</v>
      </c>
    </row>
    <row r="29" spans="1:14" ht="30" customHeight="1" x14ac:dyDescent="0.3">
      <c r="A29" s="44" t="s">
        <v>29</v>
      </c>
      <c r="B29" s="45">
        <v>50</v>
      </c>
      <c r="C29" s="45">
        <v>50</v>
      </c>
      <c r="D29" s="45">
        <v>50</v>
      </c>
      <c r="E29" s="45">
        <v>50</v>
      </c>
      <c r="F29" s="45">
        <v>50</v>
      </c>
      <c r="G29" s="45">
        <v>50</v>
      </c>
      <c r="H29" s="45">
        <v>50</v>
      </c>
      <c r="I29" s="45">
        <v>50</v>
      </c>
      <c r="J29" s="45">
        <v>50</v>
      </c>
      <c r="K29" s="45">
        <v>50</v>
      </c>
      <c r="L29" s="45">
        <v>50</v>
      </c>
      <c r="M29" s="45">
        <v>50</v>
      </c>
      <c r="N29" s="46">
        <f t="shared" ref="N29:N30" si="4">SUM(B29:M29)</f>
        <v>600</v>
      </c>
    </row>
    <row r="30" spans="1:14" ht="30" customHeight="1" x14ac:dyDescent="0.3">
      <c r="A30" s="44" t="s">
        <v>57</v>
      </c>
      <c r="B30" s="45">
        <v>35</v>
      </c>
      <c r="C30" s="45">
        <v>35</v>
      </c>
      <c r="D30" s="45">
        <v>35</v>
      </c>
      <c r="E30" s="45">
        <v>35</v>
      </c>
      <c r="F30" s="45">
        <v>35</v>
      </c>
      <c r="G30" s="45">
        <v>35</v>
      </c>
      <c r="H30" s="45">
        <v>35</v>
      </c>
      <c r="I30" s="45">
        <v>35</v>
      </c>
      <c r="J30" s="45">
        <v>35</v>
      </c>
      <c r="K30" s="45">
        <v>35</v>
      </c>
      <c r="L30" s="45">
        <v>35</v>
      </c>
      <c r="M30" s="45">
        <v>35</v>
      </c>
      <c r="N30" s="46">
        <f t="shared" si="4"/>
        <v>420</v>
      </c>
    </row>
    <row r="31" spans="1:14" ht="30" customHeight="1" x14ac:dyDescent="0.3">
      <c r="A31" s="44" t="s">
        <v>14</v>
      </c>
      <c r="B31" s="45">
        <v>15</v>
      </c>
      <c r="C31" s="45">
        <v>15</v>
      </c>
      <c r="D31" s="45">
        <v>15</v>
      </c>
      <c r="E31" s="45">
        <v>15</v>
      </c>
      <c r="F31" s="45">
        <v>15</v>
      </c>
      <c r="G31" s="45">
        <v>15</v>
      </c>
      <c r="H31" s="45">
        <v>15</v>
      </c>
      <c r="I31" s="45">
        <v>15</v>
      </c>
      <c r="J31" s="45">
        <v>15</v>
      </c>
      <c r="K31" s="45">
        <v>15</v>
      </c>
      <c r="L31" s="45">
        <v>15</v>
      </c>
      <c r="M31" s="45">
        <v>15</v>
      </c>
      <c r="N31" s="46">
        <f t="shared" ref="N31:N43" si="5">SUM(B31:M31)</f>
        <v>180</v>
      </c>
    </row>
    <row r="32" spans="1:14" ht="30" customHeight="1" x14ac:dyDescent="0.3">
      <c r="A32" s="44" t="s">
        <v>35</v>
      </c>
      <c r="B32" s="45">
        <v>14.99</v>
      </c>
      <c r="C32" s="45">
        <v>0</v>
      </c>
      <c r="D32" s="45">
        <v>0</v>
      </c>
      <c r="E32" s="45">
        <v>0</v>
      </c>
      <c r="F32" s="45">
        <v>0</v>
      </c>
      <c r="G32" s="45">
        <v>0</v>
      </c>
      <c r="H32" s="45">
        <v>0</v>
      </c>
      <c r="I32" s="45">
        <v>0</v>
      </c>
      <c r="J32" s="45">
        <v>0</v>
      </c>
      <c r="K32" s="45">
        <v>0</v>
      </c>
      <c r="L32" s="45">
        <v>0</v>
      </c>
      <c r="M32" s="45">
        <v>0</v>
      </c>
      <c r="N32" s="46">
        <f>SUM(B32:M32)</f>
        <v>14.99</v>
      </c>
    </row>
    <row r="33" spans="1:15" ht="30" customHeight="1" x14ac:dyDescent="0.3">
      <c r="A33" s="44" t="s">
        <v>11</v>
      </c>
      <c r="B33" s="45">
        <v>10</v>
      </c>
      <c r="C33" s="45">
        <v>10</v>
      </c>
      <c r="D33" s="45">
        <v>10</v>
      </c>
      <c r="E33" s="45">
        <v>10</v>
      </c>
      <c r="F33" s="45">
        <v>10</v>
      </c>
      <c r="G33" s="45">
        <v>10</v>
      </c>
      <c r="H33" s="45">
        <v>10</v>
      </c>
      <c r="I33" s="45">
        <v>10</v>
      </c>
      <c r="J33" s="45">
        <v>10</v>
      </c>
      <c r="K33" s="45">
        <v>10</v>
      </c>
      <c r="L33" s="45">
        <v>10</v>
      </c>
      <c r="M33" s="45">
        <v>10</v>
      </c>
      <c r="N33" s="46">
        <f t="shared" si="5"/>
        <v>120</v>
      </c>
    </row>
    <row r="34" spans="1:15" ht="30" customHeight="1" x14ac:dyDescent="0.3">
      <c r="A34" s="44" t="s">
        <v>7</v>
      </c>
      <c r="B34" s="45">
        <v>0</v>
      </c>
      <c r="C34" s="45">
        <v>0</v>
      </c>
      <c r="D34" s="45">
        <v>0</v>
      </c>
      <c r="E34" s="45">
        <v>0</v>
      </c>
      <c r="F34" s="45">
        <v>0</v>
      </c>
      <c r="G34" s="45">
        <v>0</v>
      </c>
      <c r="H34" s="45">
        <v>0</v>
      </c>
      <c r="I34" s="45">
        <v>0</v>
      </c>
      <c r="J34" s="45">
        <v>0</v>
      </c>
      <c r="K34" s="45">
        <v>0</v>
      </c>
      <c r="L34" s="45">
        <v>0</v>
      </c>
      <c r="M34" s="45">
        <v>0</v>
      </c>
      <c r="N34" s="46">
        <f t="shared" si="5"/>
        <v>0</v>
      </c>
    </row>
    <row r="35" spans="1:15" ht="30" customHeight="1" x14ac:dyDescent="0.3">
      <c r="A35" s="47" t="s">
        <v>12</v>
      </c>
      <c r="B35" s="48">
        <v>250</v>
      </c>
      <c r="C35" s="48">
        <v>0</v>
      </c>
      <c r="D35" s="48">
        <v>0</v>
      </c>
      <c r="E35" s="48">
        <v>0</v>
      </c>
      <c r="F35" s="48">
        <v>0</v>
      </c>
      <c r="G35" s="48">
        <v>250</v>
      </c>
      <c r="H35" s="48">
        <v>0</v>
      </c>
      <c r="I35" s="48">
        <v>0</v>
      </c>
      <c r="J35" s="48">
        <v>0</v>
      </c>
      <c r="K35" s="48">
        <v>0</v>
      </c>
      <c r="L35" s="48">
        <v>0</v>
      </c>
      <c r="M35" s="48">
        <v>0</v>
      </c>
      <c r="N35" s="49">
        <f>SUM(B35:M35)</f>
        <v>500</v>
      </c>
    </row>
    <row r="36" spans="1:15" ht="30" customHeight="1" x14ac:dyDescent="0.3">
      <c r="A36" s="47" t="s">
        <v>27</v>
      </c>
      <c r="B36" s="48">
        <v>0</v>
      </c>
      <c r="C36" s="48">
        <v>0</v>
      </c>
      <c r="D36" s="48">
        <v>0</v>
      </c>
      <c r="E36" s="48">
        <v>0</v>
      </c>
      <c r="F36" s="48">
        <v>0</v>
      </c>
      <c r="G36" s="48">
        <v>0</v>
      </c>
      <c r="H36" s="48">
        <v>0</v>
      </c>
      <c r="I36" s="48">
        <v>0</v>
      </c>
      <c r="J36" s="48">
        <v>0</v>
      </c>
      <c r="K36" s="48">
        <v>0</v>
      </c>
      <c r="L36" s="48">
        <v>0</v>
      </c>
      <c r="M36" s="48">
        <v>0</v>
      </c>
      <c r="N36" s="49">
        <f>SUM(B36:M36)</f>
        <v>0</v>
      </c>
    </row>
    <row r="37" spans="1:15" ht="30" customHeight="1" x14ac:dyDescent="0.3">
      <c r="A37" s="47" t="s">
        <v>16</v>
      </c>
      <c r="B37" s="48">
        <v>10</v>
      </c>
      <c r="C37" s="48">
        <v>10</v>
      </c>
      <c r="D37" s="48">
        <v>10</v>
      </c>
      <c r="E37" s="48">
        <v>10</v>
      </c>
      <c r="F37" s="48">
        <v>10</v>
      </c>
      <c r="G37" s="48">
        <v>10</v>
      </c>
      <c r="H37" s="48">
        <v>10</v>
      </c>
      <c r="I37" s="48">
        <v>10</v>
      </c>
      <c r="J37" s="48">
        <v>10</v>
      </c>
      <c r="K37" s="48">
        <v>10</v>
      </c>
      <c r="L37" s="48">
        <v>10</v>
      </c>
      <c r="M37" s="48">
        <v>10</v>
      </c>
      <c r="N37" s="49">
        <f t="shared" si="5"/>
        <v>120</v>
      </c>
      <c r="O37" s="3"/>
    </row>
    <row r="38" spans="1:15" ht="30" customHeight="1" x14ac:dyDescent="0.3">
      <c r="A38" s="41" t="s">
        <v>17</v>
      </c>
      <c r="B38" s="50">
        <v>50</v>
      </c>
      <c r="C38" s="50">
        <v>50</v>
      </c>
      <c r="D38" s="50">
        <v>50</v>
      </c>
      <c r="E38" s="50">
        <v>50</v>
      </c>
      <c r="F38" s="50">
        <v>50</v>
      </c>
      <c r="G38" s="50">
        <v>50</v>
      </c>
      <c r="H38" s="50">
        <v>50</v>
      </c>
      <c r="I38" s="50">
        <v>50</v>
      </c>
      <c r="J38" s="50">
        <v>50</v>
      </c>
      <c r="K38" s="50">
        <v>50</v>
      </c>
      <c r="L38" s="50">
        <v>50</v>
      </c>
      <c r="M38" s="50">
        <v>50</v>
      </c>
      <c r="N38" s="42">
        <f t="shared" si="5"/>
        <v>600</v>
      </c>
    </row>
    <row r="39" spans="1:15" ht="30" customHeight="1" x14ac:dyDescent="0.3">
      <c r="A39" s="41" t="s">
        <v>25</v>
      </c>
      <c r="B39" s="50">
        <v>0</v>
      </c>
      <c r="C39" s="50">
        <v>0</v>
      </c>
      <c r="D39" s="50">
        <v>0</v>
      </c>
      <c r="E39" s="50">
        <v>23.8</v>
      </c>
      <c r="F39" s="50">
        <v>0</v>
      </c>
      <c r="G39" s="50">
        <v>0</v>
      </c>
      <c r="H39" s="50">
        <v>0</v>
      </c>
      <c r="I39" s="50">
        <v>0</v>
      </c>
      <c r="J39" s="50">
        <v>9.35</v>
      </c>
      <c r="K39" s="50">
        <v>0</v>
      </c>
      <c r="L39" s="50">
        <v>0</v>
      </c>
      <c r="M39" s="50">
        <v>0</v>
      </c>
      <c r="N39" s="42">
        <f>SUM(B39:M39)</f>
        <v>33.15</v>
      </c>
    </row>
    <row r="40" spans="1:15" ht="30" customHeight="1" x14ac:dyDescent="0.3">
      <c r="A40" s="41" t="s">
        <v>26</v>
      </c>
      <c r="B40" s="50">
        <v>0</v>
      </c>
      <c r="C40" s="50">
        <v>0</v>
      </c>
      <c r="D40" s="50">
        <v>0</v>
      </c>
      <c r="E40" s="50">
        <v>20</v>
      </c>
      <c r="F40" s="50">
        <v>0</v>
      </c>
      <c r="G40" s="50">
        <v>0</v>
      </c>
      <c r="H40" s="50">
        <v>0</v>
      </c>
      <c r="I40" s="50">
        <v>20</v>
      </c>
      <c r="J40" s="50">
        <v>0</v>
      </c>
      <c r="K40" s="50">
        <v>0</v>
      </c>
      <c r="L40" s="50">
        <v>0</v>
      </c>
      <c r="M40" s="50">
        <v>0</v>
      </c>
      <c r="N40" s="51">
        <f>SUM(B40:M40)</f>
        <v>40</v>
      </c>
    </row>
    <row r="41" spans="1:15" ht="30" customHeight="1" x14ac:dyDescent="0.3">
      <c r="A41" s="41" t="s">
        <v>8</v>
      </c>
      <c r="B41" s="50">
        <v>100</v>
      </c>
      <c r="C41" s="50">
        <v>100</v>
      </c>
      <c r="D41" s="50">
        <v>100</v>
      </c>
      <c r="E41" s="50">
        <v>100</v>
      </c>
      <c r="F41" s="50">
        <v>100</v>
      </c>
      <c r="G41" s="50">
        <v>100</v>
      </c>
      <c r="H41" s="50">
        <v>100</v>
      </c>
      <c r="I41" s="50">
        <v>100</v>
      </c>
      <c r="J41" s="50">
        <v>100</v>
      </c>
      <c r="K41" s="50">
        <v>100</v>
      </c>
      <c r="L41" s="50">
        <v>100</v>
      </c>
      <c r="M41" s="50">
        <v>100</v>
      </c>
      <c r="N41" s="42">
        <f t="shared" si="5"/>
        <v>1200</v>
      </c>
      <c r="O41" s="3"/>
    </row>
    <row r="42" spans="1:15" ht="30" customHeight="1" x14ac:dyDescent="0.35">
      <c r="A42" s="65" t="s">
        <v>30</v>
      </c>
      <c r="B42" s="52">
        <v>300</v>
      </c>
      <c r="C42" s="52">
        <v>0</v>
      </c>
      <c r="D42" s="52">
        <v>0</v>
      </c>
      <c r="E42" s="52">
        <v>0</v>
      </c>
      <c r="F42" s="52">
        <v>0</v>
      </c>
      <c r="G42" s="52">
        <v>0</v>
      </c>
      <c r="H42" s="52">
        <v>0</v>
      </c>
      <c r="I42" s="52">
        <v>0</v>
      </c>
      <c r="J42" s="52">
        <v>0</v>
      </c>
      <c r="K42" s="52">
        <v>0</v>
      </c>
      <c r="L42" s="52">
        <v>0</v>
      </c>
      <c r="M42" s="52">
        <v>0</v>
      </c>
      <c r="N42" s="53">
        <f>SUM(B42:M42)</f>
        <v>300</v>
      </c>
      <c r="O42" s="3"/>
    </row>
    <row r="43" spans="1:15" ht="30" customHeight="1" x14ac:dyDescent="0.35">
      <c r="A43" s="65" t="s">
        <v>31</v>
      </c>
      <c r="B43" s="54">
        <v>0</v>
      </c>
      <c r="C43" s="55">
        <v>0</v>
      </c>
      <c r="D43" s="55">
        <v>0</v>
      </c>
      <c r="E43" s="55">
        <v>0</v>
      </c>
      <c r="F43" s="55">
        <v>0</v>
      </c>
      <c r="G43" s="55">
        <v>0</v>
      </c>
      <c r="H43" s="55">
        <v>0</v>
      </c>
      <c r="I43" s="55">
        <v>0</v>
      </c>
      <c r="J43" s="55">
        <v>0</v>
      </c>
      <c r="K43" s="55">
        <v>0</v>
      </c>
      <c r="L43" s="55">
        <v>0</v>
      </c>
      <c r="M43" s="55">
        <v>300</v>
      </c>
      <c r="N43" s="53">
        <f t="shared" si="5"/>
        <v>300</v>
      </c>
    </row>
    <row r="44" spans="1:15" ht="30" customHeight="1" x14ac:dyDescent="0.5">
      <c r="A44" s="32" t="s">
        <v>19</v>
      </c>
      <c r="B44" s="33">
        <f t="shared" ref="B44:M44" si="6">SUM(B18:B43)</f>
        <v>6504.99</v>
      </c>
      <c r="C44" s="33">
        <f t="shared" si="6"/>
        <v>1320</v>
      </c>
      <c r="D44" s="33">
        <f t="shared" si="6"/>
        <v>1320</v>
      </c>
      <c r="E44" s="33">
        <f t="shared" si="6"/>
        <v>1393.8</v>
      </c>
      <c r="F44" s="33">
        <f t="shared" si="6"/>
        <v>5070</v>
      </c>
      <c r="G44" s="33">
        <f t="shared" si="6"/>
        <v>1570</v>
      </c>
      <c r="H44" s="33">
        <f t="shared" si="6"/>
        <v>1320</v>
      </c>
      <c r="I44" s="33">
        <f t="shared" si="6"/>
        <v>5120</v>
      </c>
      <c r="J44" s="33">
        <f t="shared" si="6"/>
        <v>1329.35</v>
      </c>
      <c r="K44" s="33">
        <f t="shared" si="6"/>
        <v>1320</v>
      </c>
      <c r="L44" s="33">
        <f t="shared" si="6"/>
        <v>1320</v>
      </c>
      <c r="M44" s="33">
        <f t="shared" si="6"/>
        <v>1716.8</v>
      </c>
      <c r="N44" s="34">
        <f>SUM(B44:M44)</f>
        <v>29304.94</v>
      </c>
    </row>
    <row r="45" spans="1:15" ht="30" customHeight="1" x14ac:dyDescent="0.35">
      <c r="A45" s="63"/>
      <c r="B45" s="63"/>
      <c r="C45" s="63"/>
      <c r="D45" s="63"/>
      <c r="E45" s="63"/>
      <c r="F45" s="63"/>
      <c r="G45" s="63"/>
      <c r="H45" s="63"/>
      <c r="I45" s="63"/>
      <c r="J45" s="63"/>
      <c r="K45" s="63"/>
      <c r="L45" s="63"/>
      <c r="M45" s="63"/>
      <c r="N45" s="63"/>
    </row>
    <row r="46" spans="1:15" s="1" customFormat="1" ht="30" customHeight="1" x14ac:dyDescent="0.3">
      <c r="A46" s="20" t="s">
        <v>9</v>
      </c>
      <c r="B46" s="21">
        <v>0</v>
      </c>
      <c r="C46" s="22">
        <f t="shared" ref="C46:I46" si="7">B49</f>
        <v>8493.8700000000008</v>
      </c>
      <c r="D46" s="22">
        <f t="shared" si="7"/>
        <v>7816.0700000000015</v>
      </c>
      <c r="E46" s="22">
        <f t="shared" si="7"/>
        <v>7138.2700000000023</v>
      </c>
      <c r="F46" s="22">
        <f t="shared" si="7"/>
        <v>6386.6700000000019</v>
      </c>
      <c r="G46" s="22">
        <f t="shared" si="7"/>
        <v>5815.5400000000009</v>
      </c>
      <c r="H46" s="22">
        <f t="shared" si="7"/>
        <v>4887.7400000000007</v>
      </c>
      <c r="I46" s="22">
        <f t="shared" si="7"/>
        <v>4209.9400000000005</v>
      </c>
      <c r="J46" s="22">
        <f>I49</f>
        <v>3588.8100000000013</v>
      </c>
      <c r="K46" s="22">
        <f>J49</f>
        <v>2901.6600000000012</v>
      </c>
      <c r="L46" s="22">
        <f>K49</f>
        <v>2223.8600000000015</v>
      </c>
      <c r="M46" s="22">
        <f>L49</f>
        <v>1546.0600000000013</v>
      </c>
      <c r="N46" s="23">
        <f>B46</f>
        <v>0</v>
      </c>
    </row>
    <row r="47" spans="1:15" ht="30" customHeight="1" x14ac:dyDescent="0.3">
      <c r="A47" s="20" t="s">
        <v>21</v>
      </c>
      <c r="B47" s="22">
        <f t="shared" ref="B47:M47" si="8">B15</f>
        <v>14998.86</v>
      </c>
      <c r="C47" s="22">
        <f t="shared" si="8"/>
        <v>642.20000000000005</v>
      </c>
      <c r="D47" s="22">
        <f t="shared" si="8"/>
        <v>642.20000000000005</v>
      </c>
      <c r="E47" s="22">
        <f t="shared" si="8"/>
        <v>642.20000000000005</v>
      </c>
      <c r="F47" s="22">
        <f t="shared" si="8"/>
        <v>4498.87</v>
      </c>
      <c r="G47" s="22">
        <f t="shared" si="8"/>
        <v>642.20000000000005</v>
      </c>
      <c r="H47" s="22">
        <f t="shared" si="8"/>
        <v>642.20000000000005</v>
      </c>
      <c r="I47" s="22">
        <f t="shared" si="8"/>
        <v>4498.87</v>
      </c>
      <c r="J47" s="22">
        <f t="shared" si="8"/>
        <v>642.20000000000005</v>
      </c>
      <c r="K47" s="22">
        <f t="shared" si="8"/>
        <v>642.20000000000005</v>
      </c>
      <c r="L47" s="22">
        <f t="shared" si="8"/>
        <v>642.20000000000005</v>
      </c>
      <c r="M47" s="22">
        <f t="shared" si="8"/>
        <v>642.20000000000005</v>
      </c>
      <c r="N47" s="24">
        <f>SUM(B47:M47)</f>
        <v>29776.400000000005</v>
      </c>
    </row>
    <row r="48" spans="1:15" ht="30" customHeight="1" x14ac:dyDescent="0.3">
      <c r="A48" s="20" t="s">
        <v>61</v>
      </c>
      <c r="B48" s="22">
        <f t="shared" ref="B48:M48" si="9">B44</f>
        <v>6504.99</v>
      </c>
      <c r="C48" s="22">
        <f t="shared" si="9"/>
        <v>1320</v>
      </c>
      <c r="D48" s="22">
        <f t="shared" si="9"/>
        <v>1320</v>
      </c>
      <c r="E48" s="22">
        <f t="shared" si="9"/>
        <v>1393.8</v>
      </c>
      <c r="F48" s="22">
        <f t="shared" si="9"/>
        <v>5070</v>
      </c>
      <c r="G48" s="22">
        <f t="shared" si="9"/>
        <v>1570</v>
      </c>
      <c r="H48" s="22">
        <f t="shared" si="9"/>
        <v>1320</v>
      </c>
      <c r="I48" s="22">
        <f t="shared" si="9"/>
        <v>5120</v>
      </c>
      <c r="J48" s="22">
        <f t="shared" si="9"/>
        <v>1329.35</v>
      </c>
      <c r="K48" s="22">
        <f t="shared" si="9"/>
        <v>1320</v>
      </c>
      <c r="L48" s="22">
        <f t="shared" si="9"/>
        <v>1320</v>
      </c>
      <c r="M48" s="22">
        <f t="shared" si="9"/>
        <v>1716.8</v>
      </c>
      <c r="N48" s="24">
        <f>SUM(B48:M48)</f>
        <v>29304.94</v>
      </c>
    </row>
    <row r="49" spans="1:14" ht="30" customHeight="1" x14ac:dyDescent="0.5">
      <c r="A49" s="37" t="s">
        <v>10</v>
      </c>
      <c r="B49" s="33">
        <f>B46+B47-B48</f>
        <v>8493.8700000000008</v>
      </c>
      <c r="C49" s="33">
        <f>C46+C47-C48</f>
        <v>7816.0700000000015</v>
      </c>
      <c r="D49" s="33">
        <f t="shared" ref="D49:I49" si="10">D46+D47-D48</f>
        <v>7138.2700000000023</v>
      </c>
      <c r="E49" s="33">
        <f t="shared" si="10"/>
        <v>6386.6700000000019</v>
      </c>
      <c r="F49" s="33">
        <f t="shared" si="10"/>
        <v>5815.5400000000009</v>
      </c>
      <c r="G49" s="33">
        <f t="shared" si="10"/>
        <v>4887.7400000000007</v>
      </c>
      <c r="H49" s="33">
        <f t="shared" si="10"/>
        <v>4209.9400000000005</v>
      </c>
      <c r="I49" s="33">
        <f t="shared" si="10"/>
        <v>3588.8100000000013</v>
      </c>
      <c r="J49" s="33">
        <f>J46+J47-J48</f>
        <v>2901.6600000000012</v>
      </c>
      <c r="K49" s="33">
        <f>K46+K47-K48</f>
        <v>2223.8600000000015</v>
      </c>
      <c r="L49" s="33">
        <f>L46+L47-L48</f>
        <v>1546.0600000000013</v>
      </c>
      <c r="M49" s="33">
        <f>M46+M47-M48</f>
        <v>471.46000000000117</v>
      </c>
      <c r="N49" s="39">
        <f>M49</f>
        <v>471.46000000000117</v>
      </c>
    </row>
    <row r="50" spans="1:14" hidden="1" x14ac:dyDescent="0.25">
      <c r="B50" s="2" t="s">
        <v>5</v>
      </c>
      <c r="C50" s="2" t="s">
        <v>5</v>
      </c>
      <c r="D50" s="2" t="s">
        <v>5</v>
      </c>
      <c r="E50" s="2" t="s">
        <v>5</v>
      </c>
      <c r="F50" s="2" t="s">
        <v>5</v>
      </c>
      <c r="G50" s="2" t="s">
        <v>5</v>
      </c>
      <c r="H50" s="2" t="s">
        <v>5</v>
      </c>
      <c r="I50" s="2" t="s">
        <v>5</v>
      </c>
      <c r="J50" s="2" t="s">
        <v>5</v>
      </c>
      <c r="K50" s="2" t="s">
        <v>5</v>
      </c>
      <c r="L50" s="2" t="s">
        <v>5</v>
      </c>
      <c r="M50" s="2" t="s">
        <v>5</v>
      </c>
      <c r="N50" s="2" t="s">
        <v>5</v>
      </c>
    </row>
    <row r="51" spans="1:14" hidden="1" x14ac:dyDescent="0.25">
      <c r="B51" s="2" t="s">
        <v>6</v>
      </c>
      <c r="C51" s="2" t="s">
        <v>6</v>
      </c>
      <c r="D51" s="2" t="s">
        <v>6</v>
      </c>
      <c r="E51" s="2" t="s">
        <v>6</v>
      </c>
      <c r="F51" s="2" t="s">
        <v>6</v>
      </c>
      <c r="G51" s="2" t="s">
        <v>6</v>
      </c>
      <c r="H51" s="2" t="s">
        <v>6</v>
      </c>
      <c r="I51" s="2" t="s">
        <v>6</v>
      </c>
      <c r="J51" s="2" t="s">
        <v>6</v>
      </c>
      <c r="K51" s="2" t="s">
        <v>6</v>
      </c>
      <c r="L51" s="2" t="s">
        <v>6</v>
      </c>
      <c r="M51" s="2" t="s">
        <v>6</v>
      </c>
      <c r="N51" s="2" t="s">
        <v>6</v>
      </c>
    </row>
    <row r="52" spans="1:14" ht="15.5" x14ac:dyDescent="0.35">
      <c r="B52" s="38"/>
    </row>
  </sheetData>
  <sheetProtection insertColumns="0" insertRows="0" deleteColumns="0" deleteRows="0" selectLockedCells="1"/>
  <mergeCells count="3">
    <mergeCell ref="A1:N1"/>
    <mergeCell ref="A45:N45"/>
    <mergeCell ref="A16:N16"/>
  </mergeCells>
  <phoneticPr fontId="0" type="noConversion"/>
  <printOptions horizontalCentered="1" verticalCentered="1" gridLines="1"/>
  <pageMargins left="0.35433070866141736" right="0.19685039370078741" top="0.59055118110236227" bottom="0.59055118110236227" header="0.51181102362204722" footer="0.51181102362204722"/>
  <pageSetup paperSize="9" scale="72"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Cash flow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 Huges</dc:creator>
  <cp:lastModifiedBy>Hazel Norbury</cp:lastModifiedBy>
  <cp:lastPrinted>2018-09-07T10:09:37Z</cp:lastPrinted>
  <dcterms:created xsi:type="dcterms:W3CDTF">2001-03-19T06:55:01Z</dcterms:created>
  <dcterms:modified xsi:type="dcterms:W3CDTF">2021-05-07T10:12:04Z</dcterms:modified>
</cp:coreProperties>
</file>